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amuzo\Documents\Misc\Poole Runners\202425Sportshall\Match 4\"/>
    </mc:Choice>
  </mc:AlternateContent>
  <xr:revisionPtr revIDLastSave="0" documentId="8_{A904D825-4A60-49AD-BF68-D782503E6F0E}" xr6:coauthVersionLast="47" xr6:coauthVersionMax="47" xr10:uidLastSave="{00000000-0000-0000-0000-000000000000}"/>
  <bookViews>
    <workbookView xWindow="-110" yWindow="-110" windowWidth="19420" windowHeight="10420" tabRatio="856" xr2:uid="{640A7D80-0962-417A-9E97-F2C13E40D893}"/>
  </bookViews>
  <sheets>
    <sheet name="HOME" sheetId="1" r:id="rId1"/>
    <sheet name="Athletes" sheetId="2" state="hidden" r:id="rId2"/>
    <sheet name="Admin" sheetId="15" state="hidden" r:id="rId3"/>
    <sheet name="U11B.Tr" sheetId="3" r:id="rId4"/>
    <sheet name="U11B.F" sheetId="9" r:id="rId5"/>
    <sheet name="U11B.Relay" sheetId="18" r:id="rId6"/>
    <sheet name="U11G.Tr" sheetId="22" r:id="rId7"/>
    <sheet name="U11G.F" sheetId="8" r:id="rId8"/>
    <sheet name="U11G.Relay" sheetId="17" r:id="rId9"/>
    <sheet name="U13B.Tr" sheetId="5" r:id="rId10"/>
    <sheet name="U13B.F" sheetId="11" r:id="rId11"/>
    <sheet name="U13B.Relay" sheetId="19" r:id="rId12"/>
    <sheet name="U13G.Tr" sheetId="10" r:id="rId13"/>
    <sheet name="U13G.F" sheetId="6" r:id="rId14"/>
    <sheet name="U13G.Relay" sheetId="20" r:id="rId15"/>
    <sheet name="U15B.Tr" sheetId="23" r:id="rId16"/>
    <sheet name="U15B.F" sheetId="13" r:id="rId17"/>
    <sheet name="U15G.Tr" sheetId="12" r:id="rId18"/>
    <sheet name="U15G.F" sheetId="24" r:id="rId19"/>
    <sheet name="U15.Relay" sheetId="26" r:id="rId20"/>
  </sheets>
  <definedNames>
    <definedName name="_xlnm._FilterDatabase" localSheetId="4" hidden="1">'U11B.F'!$BE$6:$BJ$6</definedName>
    <definedName name="_xlnm._FilterDatabase" localSheetId="5" hidden="1">'U11B.Relay'!$A$6:$G$6</definedName>
    <definedName name="_xlnm._FilterDatabase" localSheetId="3" hidden="1">'U11B.Tr'!$A$16:$F$60</definedName>
    <definedName name="_xlnm._FilterDatabase" localSheetId="7" hidden="1">'U11G.F'!$V$6:$AB$25</definedName>
    <definedName name="_xlnm._FilterDatabase" localSheetId="8" hidden="1">'U11G.Relay'!$I$6:$O$6</definedName>
    <definedName name="_xlnm._FilterDatabase" localSheetId="6" hidden="1">'U11G.Tr'!$H$17:$M$17</definedName>
    <definedName name="_xlnm._FilterDatabase" localSheetId="10" hidden="1">'U13B.F'!$AC$6:$AH$6</definedName>
    <definedName name="_xlnm._FilterDatabase" localSheetId="9" hidden="1">'U13B.Tr'!$A$16:$F$16</definedName>
    <definedName name="_xlnm._FilterDatabase" localSheetId="13" hidden="1">'U13G.F'!$AC$6:$AH$6</definedName>
    <definedName name="_xlnm._FilterDatabase" localSheetId="12" hidden="1">'U13G.Tr'!$O$16:$T$16</definedName>
    <definedName name="relaytb">Admin!$T$4:$U$9</definedName>
    <definedName name="scoretb">Admin!$P$4:$Q$15</definedName>
    <definedName name="u11b.bb">'U11B.F'!$AQ$6:$AV$50</definedName>
    <definedName name="u11b.cp">'U11B.F'!$AX$6:$BC$50</definedName>
    <definedName name="u11b.hs">'U11B.F'!$AC$6:$AH$50</definedName>
    <definedName name="u11b.jt">'U11B.F'!$BE$6:$BJ$50</definedName>
    <definedName name="u11b.lj">'U11B.F'!$A$6:$F$50</definedName>
    <definedName name="u11b.sb">'U11B.F'!$V$6:$AA$50</definedName>
    <definedName name="u11b.tj">'U11B.F'!$H$6:$M$50</definedName>
    <definedName name="u11b.tt">'U11B.F'!$AJ$6:$AO$50</definedName>
    <definedName name="u11b.vj">'U11B.F'!$O$6:$T$50</definedName>
    <definedName name="u11bbbp">'U11B.F'!$AV$7:$AV$50</definedName>
    <definedName name="u11bcpp">'U11B.F'!$BC$7:$BC$50</definedName>
    <definedName name="u11bhsp">'U11B.F'!$AH$7:$AH$50</definedName>
    <definedName name="u11bjtp">'U11B.F'!$BJ$7:$BJ$50</definedName>
    <definedName name="u11bljp">'U11B.F'!$F$7:$F$50</definedName>
    <definedName name="u11bsbp">'U11B.F'!$AA$7:$AA$50</definedName>
    <definedName name="u11btjp">'U11B.F'!$M$7:$M$50</definedName>
    <definedName name="u11bttp">'U11B.F'!$AO$7:$AO$50</definedName>
    <definedName name="u11bvjp">'U11B.F'!$T$7:$T$50</definedName>
    <definedName name="u11g.bb">'U11G.F'!$AQ$6:$AV$50</definedName>
    <definedName name="u11g.cp">'U11G.F'!$AX$6:$BC$50</definedName>
    <definedName name="u11g.hs">'U11G.F'!$AC$6:$AH$50</definedName>
    <definedName name="u11g.jt">'U11G.F'!$BE$6:$BJ$50</definedName>
    <definedName name="u11g.lj">'U11G.F'!$A$6:$F$50</definedName>
    <definedName name="u11g.sb">'U11G.F'!$V$6:$AA$50</definedName>
    <definedName name="u11g.tj">'U11G.F'!$H$6:$M$50</definedName>
    <definedName name="u11g.tt">'U11G.F'!$AJ$6:$AO$50</definedName>
    <definedName name="u11g.vj">'U11G.F'!$O$6:$T$50</definedName>
    <definedName name="u11gbbp">'U11G.F'!$AV$7:$AV$50</definedName>
    <definedName name="u11gcpp">'U11G.F'!$BC$7:$BC$50</definedName>
    <definedName name="u11ghsp">'U11G.F'!$AH$7:$AH$50</definedName>
    <definedName name="u11gjtp">'U11G.F'!$BJ$7:$BJ$50</definedName>
    <definedName name="u11gljp">'U11G.F'!$F$7:$F$50</definedName>
    <definedName name="u11gsbp">'U11G.F'!$AA$7:$AA$50</definedName>
    <definedName name="u11gtjp">'U11G.F'!$M$7:$M$50</definedName>
    <definedName name="u11gttp">'U11G.F'!$AO$7:$AO$50</definedName>
    <definedName name="u11gvjp">'U11G.F'!$T$7:$T$50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5" i="8" l="1"/>
  <c r="X25" i="8"/>
  <c r="W25" i="8"/>
  <c r="K11" i="22"/>
  <c r="J11" i="22"/>
  <c r="I11" i="22"/>
  <c r="K10" i="22"/>
  <c r="J10" i="22"/>
  <c r="I10" i="22"/>
  <c r="K9" i="22"/>
  <c r="J9" i="22"/>
  <c r="I9" i="22"/>
  <c r="K8" i="22"/>
  <c r="J8" i="22"/>
  <c r="I8" i="22"/>
  <c r="K7" i="22"/>
  <c r="J7" i="22"/>
  <c r="I7" i="22"/>
  <c r="D11" i="22"/>
  <c r="C11" i="22"/>
  <c r="B11" i="22"/>
  <c r="D10" i="22"/>
  <c r="C10" i="22"/>
  <c r="B10" i="22"/>
  <c r="D9" i="22"/>
  <c r="C9" i="22"/>
  <c r="B9" i="22"/>
  <c r="D8" i="22"/>
  <c r="C8" i="22"/>
  <c r="B8" i="22"/>
  <c r="D7" i="22"/>
  <c r="C7" i="22"/>
  <c r="B7" i="22"/>
  <c r="M8" i="3"/>
  <c r="M9" i="3"/>
  <c r="M10" i="3"/>
  <c r="M11" i="3"/>
  <c r="M7" i="3"/>
  <c r="F8" i="3"/>
  <c r="F9" i="3"/>
  <c r="F10" i="3"/>
  <c r="F11" i="3"/>
  <c r="F7" i="3"/>
  <c r="E391" i="15"/>
  <c r="E392" i="15"/>
  <c r="D391" i="15"/>
  <c r="D392" i="15"/>
  <c r="B390" i="15"/>
  <c r="B391" i="15"/>
  <c r="B392" i="15"/>
  <c r="J22" i="3"/>
  <c r="J23" i="3"/>
  <c r="B30" i="22"/>
  <c r="D11" i="10"/>
  <c r="C11" i="10"/>
  <c r="B11" i="10"/>
  <c r="D10" i="10"/>
  <c r="C10" i="10"/>
  <c r="B10" i="10"/>
  <c r="D9" i="10"/>
  <c r="C9" i="10"/>
  <c r="B9" i="10"/>
  <c r="D8" i="10"/>
  <c r="C8" i="10"/>
  <c r="B8" i="10"/>
  <c r="D7" i="10"/>
  <c r="C7" i="10"/>
  <c r="B7" i="10"/>
  <c r="D11" i="5"/>
  <c r="C11" i="5"/>
  <c r="B11" i="5"/>
  <c r="D10" i="5"/>
  <c r="C10" i="5"/>
  <c r="B10" i="5"/>
  <c r="D9" i="5"/>
  <c r="C9" i="5"/>
  <c r="B9" i="5"/>
  <c r="D8" i="5"/>
  <c r="C8" i="5"/>
  <c r="B8" i="5"/>
  <c r="D7" i="5"/>
  <c r="C7" i="5"/>
  <c r="B7" i="5"/>
  <c r="K11" i="3"/>
  <c r="J11" i="3"/>
  <c r="I11" i="3"/>
  <c r="K10" i="3"/>
  <c r="J10" i="3"/>
  <c r="I10" i="3"/>
  <c r="K9" i="3"/>
  <c r="J9" i="3"/>
  <c r="I9" i="3"/>
  <c r="K8" i="3"/>
  <c r="J8" i="3"/>
  <c r="I8" i="3"/>
  <c r="K7" i="3"/>
  <c r="J7" i="3"/>
  <c r="I7" i="3"/>
  <c r="D11" i="3"/>
  <c r="C11" i="3"/>
  <c r="B11" i="3"/>
  <c r="D10" i="3"/>
  <c r="C10" i="3"/>
  <c r="B10" i="3"/>
  <c r="D8" i="3"/>
  <c r="C8" i="3"/>
  <c r="B8" i="3"/>
  <c r="D9" i="3"/>
  <c r="C9" i="3"/>
  <c r="B9" i="3"/>
  <c r="D7" i="3"/>
  <c r="C7" i="3"/>
  <c r="B7" i="3"/>
  <c r="S93" i="2"/>
  <c r="S92" i="2"/>
  <c r="S97" i="2"/>
  <c r="S98" i="2"/>
  <c r="AH50" i="24" l="1"/>
  <c r="AA50" i="24"/>
  <c r="T50" i="24"/>
  <c r="M50" i="24"/>
  <c r="F50" i="24"/>
  <c r="AH49" i="24"/>
  <c r="AA49" i="24"/>
  <c r="T49" i="24"/>
  <c r="M49" i="24"/>
  <c r="F49" i="24"/>
  <c r="AH48" i="24"/>
  <c r="AA48" i="24"/>
  <c r="T48" i="24"/>
  <c r="M48" i="24"/>
  <c r="F48" i="24"/>
  <c r="AH47" i="24"/>
  <c r="AA47" i="24"/>
  <c r="T47" i="24"/>
  <c r="M47" i="24"/>
  <c r="F47" i="24"/>
  <c r="AH46" i="24"/>
  <c r="AA46" i="24"/>
  <c r="T46" i="24"/>
  <c r="M46" i="24"/>
  <c r="F46" i="24"/>
  <c r="AH45" i="24"/>
  <c r="AA45" i="24"/>
  <c r="T45" i="24"/>
  <c r="M45" i="24"/>
  <c r="F45" i="24"/>
  <c r="AH44" i="24"/>
  <c r="AA44" i="24"/>
  <c r="T44" i="24"/>
  <c r="M44" i="24"/>
  <c r="F44" i="24"/>
  <c r="AH43" i="24"/>
  <c r="AA43" i="24"/>
  <c r="T43" i="24"/>
  <c r="M43" i="24"/>
  <c r="F43" i="24"/>
  <c r="AH42" i="24"/>
  <c r="AA42" i="24"/>
  <c r="T42" i="24"/>
  <c r="M42" i="24"/>
  <c r="F42" i="24"/>
  <c r="AH41" i="24"/>
  <c r="AA41" i="24"/>
  <c r="T41" i="24"/>
  <c r="M41" i="24"/>
  <c r="F41" i="24"/>
  <c r="AH40" i="24"/>
  <c r="AA40" i="24"/>
  <c r="T40" i="24"/>
  <c r="M40" i="24"/>
  <c r="F40" i="24"/>
  <c r="AH39" i="24"/>
  <c r="AA39" i="24"/>
  <c r="T39" i="24"/>
  <c r="M39" i="24"/>
  <c r="F39" i="24"/>
  <c r="AH38" i="24"/>
  <c r="AA38" i="24"/>
  <c r="T38" i="24"/>
  <c r="M38" i="24"/>
  <c r="F38" i="24"/>
  <c r="AH37" i="24"/>
  <c r="AA37" i="24"/>
  <c r="T37" i="24"/>
  <c r="M37" i="24"/>
  <c r="F37" i="24"/>
  <c r="AH36" i="24"/>
  <c r="AA36" i="24"/>
  <c r="T36" i="24"/>
  <c r="M36" i="24"/>
  <c r="F36" i="24"/>
  <c r="AH35" i="24"/>
  <c r="AA35" i="24"/>
  <c r="T35" i="24"/>
  <c r="M35" i="24"/>
  <c r="F35" i="24"/>
  <c r="AH34" i="24"/>
  <c r="AA34" i="24"/>
  <c r="T34" i="24"/>
  <c r="M34" i="24"/>
  <c r="F34" i="24"/>
  <c r="AH33" i="24"/>
  <c r="AA33" i="24"/>
  <c r="T33" i="24"/>
  <c r="M33" i="24"/>
  <c r="F33" i="24"/>
  <c r="AH32" i="24"/>
  <c r="AA32" i="24"/>
  <c r="T32" i="24"/>
  <c r="M32" i="24"/>
  <c r="F32" i="24"/>
  <c r="AH31" i="24"/>
  <c r="AA31" i="24"/>
  <c r="T31" i="24"/>
  <c r="M31" i="24"/>
  <c r="F31" i="24"/>
  <c r="AH30" i="24"/>
  <c r="AA30" i="24"/>
  <c r="T30" i="24"/>
  <c r="M30" i="24"/>
  <c r="F30" i="24"/>
  <c r="AH29" i="24"/>
  <c r="AA29" i="24"/>
  <c r="T29" i="24"/>
  <c r="M29" i="24"/>
  <c r="F29" i="24"/>
  <c r="AH28" i="24"/>
  <c r="AA28" i="24"/>
  <c r="T28" i="24"/>
  <c r="M28" i="24"/>
  <c r="F28" i="24"/>
  <c r="AH27" i="24"/>
  <c r="AA27" i="24"/>
  <c r="T27" i="24"/>
  <c r="M27" i="24"/>
  <c r="F27" i="24"/>
  <c r="AH26" i="24"/>
  <c r="AA26" i="24"/>
  <c r="T26" i="24"/>
  <c r="M26" i="24"/>
  <c r="F26" i="24"/>
  <c r="AH25" i="24"/>
  <c r="AA25" i="24"/>
  <c r="T25" i="24"/>
  <c r="M25" i="24"/>
  <c r="F25" i="24"/>
  <c r="AH24" i="24"/>
  <c r="AA24" i="24"/>
  <c r="T24" i="24"/>
  <c r="M24" i="24"/>
  <c r="F24" i="24"/>
  <c r="AH23" i="24"/>
  <c r="AA23" i="24"/>
  <c r="T23" i="24"/>
  <c r="M23" i="24"/>
  <c r="F23" i="24"/>
  <c r="AH22" i="24"/>
  <c r="AA22" i="24"/>
  <c r="T22" i="24"/>
  <c r="M22" i="24"/>
  <c r="F22" i="24"/>
  <c r="AH21" i="24"/>
  <c r="AA21" i="24"/>
  <c r="T21" i="24"/>
  <c r="M21" i="24"/>
  <c r="F21" i="24"/>
  <c r="AH20" i="24"/>
  <c r="AA20" i="24"/>
  <c r="T20" i="24"/>
  <c r="M20" i="24"/>
  <c r="F20" i="24"/>
  <c r="AH19" i="24"/>
  <c r="AA19" i="24"/>
  <c r="T19" i="24"/>
  <c r="M19" i="24"/>
  <c r="F19" i="24"/>
  <c r="AH18" i="24"/>
  <c r="AA18" i="24"/>
  <c r="T18" i="24"/>
  <c r="M18" i="24"/>
  <c r="F18" i="24"/>
  <c r="AH17" i="24"/>
  <c r="AA17" i="24"/>
  <c r="T17" i="24"/>
  <c r="M17" i="24"/>
  <c r="F17" i="24"/>
  <c r="AH16" i="24"/>
  <c r="AA16" i="24"/>
  <c r="T16" i="24"/>
  <c r="M16" i="24"/>
  <c r="F16" i="24"/>
  <c r="AH15" i="24"/>
  <c r="AA15" i="24"/>
  <c r="T15" i="24"/>
  <c r="M15" i="24"/>
  <c r="F15" i="24"/>
  <c r="AH14" i="24"/>
  <c r="AA14" i="24"/>
  <c r="T14" i="24"/>
  <c r="M14" i="24"/>
  <c r="F14" i="24"/>
  <c r="AH13" i="24"/>
  <c r="AA13" i="24"/>
  <c r="T13" i="24"/>
  <c r="M13" i="24"/>
  <c r="F13" i="24"/>
  <c r="AH12" i="24"/>
  <c r="AA12" i="24"/>
  <c r="T12" i="24"/>
  <c r="M12" i="24"/>
  <c r="F12" i="24"/>
  <c r="AH11" i="24"/>
  <c r="AA11" i="24"/>
  <c r="T11" i="24"/>
  <c r="M11" i="24"/>
  <c r="F11" i="24"/>
  <c r="AH10" i="24"/>
  <c r="AA10" i="24"/>
  <c r="T10" i="24"/>
  <c r="M10" i="24"/>
  <c r="F10" i="24"/>
  <c r="AH9" i="24"/>
  <c r="AA9" i="24"/>
  <c r="T7" i="24"/>
  <c r="M9" i="24"/>
  <c r="F9" i="24"/>
  <c r="AH8" i="24"/>
  <c r="AA8" i="24"/>
  <c r="T8" i="24"/>
  <c r="M8" i="24"/>
  <c r="F8" i="24"/>
  <c r="AH7" i="24"/>
  <c r="AA7" i="24"/>
  <c r="T9" i="24"/>
  <c r="M7" i="24"/>
  <c r="F7" i="24"/>
  <c r="AH50" i="13"/>
  <c r="AA50" i="13"/>
  <c r="T50" i="13"/>
  <c r="M50" i="13"/>
  <c r="F50" i="13"/>
  <c r="AH49" i="13"/>
  <c r="AA49" i="13"/>
  <c r="T49" i="13"/>
  <c r="M49" i="13"/>
  <c r="F49" i="13"/>
  <c r="AH48" i="13"/>
  <c r="AA48" i="13"/>
  <c r="T48" i="13"/>
  <c r="M48" i="13"/>
  <c r="F48" i="13"/>
  <c r="AH47" i="13"/>
  <c r="AA47" i="13"/>
  <c r="T47" i="13"/>
  <c r="M47" i="13"/>
  <c r="F47" i="13"/>
  <c r="AH46" i="13"/>
  <c r="AA46" i="13"/>
  <c r="T46" i="13"/>
  <c r="M46" i="13"/>
  <c r="F46" i="13"/>
  <c r="AH45" i="13"/>
  <c r="AA45" i="13"/>
  <c r="T45" i="13"/>
  <c r="M45" i="13"/>
  <c r="F45" i="13"/>
  <c r="AH44" i="13"/>
  <c r="AA44" i="13"/>
  <c r="T44" i="13"/>
  <c r="M44" i="13"/>
  <c r="F44" i="13"/>
  <c r="AH43" i="13"/>
  <c r="AA43" i="13"/>
  <c r="T43" i="13"/>
  <c r="M43" i="13"/>
  <c r="F43" i="13"/>
  <c r="AH42" i="13"/>
  <c r="AA42" i="13"/>
  <c r="T42" i="13"/>
  <c r="M42" i="13"/>
  <c r="F42" i="13"/>
  <c r="AH41" i="13"/>
  <c r="AA41" i="13"/>
  <c r="T41" i="13"/>
  <c r="M41" i="13"/>
  <c r="F41" i="13"/>
  <c r="AH40" i="13"/>
  <c r="AA40" i="13"/>
  <c r="T40" i="13"/>
  <c r="M40" i="13"/>
  <c r="F40" i="13"/>
  <c r="AH39" i="13"/>
  <c r="AA39" i="13"/>
  <c r="T39" i="13"/>
  <c r="M39" i="13"/>
  <c r="F39" i="13"/>
  <c r="AH38" i="13"/>
  <c r="AA38" i="13"/>
  <c r="T38" i="13"/>
  <c r="M38" i="13"/>
  <c r="F38" i="13"/>
  <c r="AH37" i="13"/>
  <c r="AA37" i="13"/>
  <c r="T37" i="13"/>
  <c r="M37" i="13"/>
  <c r="F37" i="13"/>
  <c r="AH36" i="13"/>
  <c r="AA36" i="13"/>
  <c r="T36" i="13"/>
  <c r="M36" i="13"/>
  <c r="F36" i="13"/>
  <c r="AH35" i="13"/>
  <c r="AA35" i="13"/>
  <c r="T35" i="13"/>
  <c r="M35" i="13"/>
  <c r="F35" i="13"/>
  <c r="AH34" i="13"/>
  <c r="AA34" i="13"/>
  <c r="T34" i="13"/>
  <c r="M34" i="13"/>
  <c r="F34" i="13"/>
  <c r="AH33" i="13"/>
  <c r="AA33" i="13"/>
  <c r="T33" i="13"/>
  <c r="M33" i="13"/>
  <c r="F33" i="13"/>
  <c r="AH32" i="13"/>
  <c r="AA32" i="13"/>
  <c r="T32" i="13"/>
  <c r="M32" i="13"/>
  <c r="F32" i="13"/>
  <c r="AH31" i="13"/>
  <c r="AA31" i="13"/>
  <c r="T31" i="13"/>
  <c r="M31" i="13"/>
  <c r="F31" i="13"/>
  <c r="AH30" i="13"/>
  <c r="AA30" i="13"/>
  <c r="T30" i="13"/>
  <c r="M30" i="13"/>
  <c r="F30" i="13"/>
  <c r="AH29" i="13"/>
  <c r="AA29" i="13"/>
  <c r="T29" i="13"/>
  <c r="M29" i="13"/>
  <c r="F29" i="13"/>
  <c r="AH28" i="13"/>
  <c r="AA28" i="13"/>
  <c r="T28" i="13"/>
  <c r="M28" i="13"/>
  <c r="F28" i="13"/>
  <c r="AH27" i="13"/>
  <c r="AA27" i="13"/>
  <c r="T27" i="13"/>
  <c r="M27" i="13"/>
  <c r="F27" i="13"/>
  <c r="AH26" i="13"/>
  <c r="AA26" i="13"/>
  <c r="T26" i="13"/>
  <c r="M26" i="13"/>
  <c r="F26" i="13"/>
  <c r="AH25" i="13"/>
  <c r="AA25" i="13"/>
  <c r="T25" i="13"/>
  <c r="M25" i="13"/>
  <c r="F25" i="13"/>
  <c r="AH24" i="13"/>
  <c r="AA24" i="13"/>
  <c r="T24" i="13"/>
  <c r="M24" i="13"/>
  <c r="F24" i="13"/>
  <c r="AH23" i="13"/>
  <c r="AA23" i="13"/>
  <c r="T23" i="13"/>
  <c r="M23" i="13"/>
  <c r="F23" i="13"/>
  <c r="AH22" i="13"/>
  <c r="AA22" i="13"/>
  <c r="T22" i="13"/>
  <c r="M22" i="13"/>
  <c r="F22" i="13"/>
  <c r="AH21" i="13"/>
  <c r="AA21" i="13"/>
  <c r="T21" i="13"/>
  <c r="M21" i="13"/>
  <c r="F21" i="13"/>
  <c r="AH20" i="13"/>
  <c r="AA20" i="13"/>
  <c r="T20" i="13"/>
  <c r="M20" i="13"/>
  <c r="F20" i="13"/>
  <c r="AH19" i="13"/>
  <c r="AA19" i="13"/>
  <c r="T19" i="13"/>
  <c r="M19" i="13"/>
  <c r="F19" i="13"/>
  <c r="AH18" i="13"/>
  <c r="AA18" i="13"/>
  <c r="T18" i="13"/>
  <c r="M18" i="13"/>
  <c r="F18" i="13"/>
  <c r="AH17" i="13"/>
  <c r="AA17" i="13"/>
  <c r="T17" i="13"/>
  <c r="M17" i="13"/>
  <c r="F17" i="13"/>
  <c r="AH16" i="13"/>
  <c r="AA16" i="13"/>
  <c r="T16" i="13"/>
  <c r="M16" i="13"/>
  <c r="F16" i="13"/>
  <c r="AH15" i="13"/>
  <c r="AA15" i="13"/>
  <c r="T15" i="13"/>
  <c r="M15" i="13"/>
  <c r="F15" i="13"/>
  <c r="AH14" i="13"/>
  <c r="AA14" i="13"/>
  <c r="T14" i="13"/>
  <c r="M14" i="13"/>
  <c r="F14" i="13"/>
  <c r="AH13" i="13"/>
  <c r="AA13" i="13"/>
  <c r="T13" i="13"/>
  <c r="M13" i="13"/>
  <c r="F13" i="13"/>
  <c r="AH12" i="13"/>
  <c r="AA12" i="13"/>
  <c r="T12" i="13"/>
  <c r="M12" i="13"/>
  <c r="F12" i="13"/>
  <c r="AH11" i="13"/>
  <c r="AA11" i="13"/>
  <c r="T11" i="13"/>
  <c r="M11" i="13"/>
  <c r="F11" i="13"/>
  <c r="AH10" i="13"/>
  <c r="AA10" i="13"/>
  <c r="T10" i="13"/>
  <c r="M10" i="13"/>
  <c r="F10" i="13"/>
  <c r="AH9" i="13"/>
  <c r="AA9" i="13"/>
  <c r="T9" i="13"/>
  <c r="M9" i="13"/>
  <c r="F9" i="13"/>
  <c r="AH8" i="13"/>
  <c r="AA8" i="13"/>
  <c r="T8" i="13"/>
  <c r="M8" i="13"/>
  <c r="F8" i="13"/>
  <c r="AH7" i="13"/>
  <c r="AA7" i="13"/>
  <c r="T7" i="13"/>
  <c r="M7" i="13"/>
  <c r="F7" i="13"/>
  <c r="AH50" i="6"/>
  <c r="AA50" i="6"/>
  <c r="T50" i="6"/>
  <c r="M50" i="6"/>
  <c r="F50" i="6"/>
  <c r="AH49" i="6"/>
  <c r="AA49" i="6"/>
  <c r="T49" i="6"/>
  <c r="M49" i="6"/>
  <c r="F49" i="6"/>
  <c r="AH48" i="6"/>
  <c r="AA48" i="6"/>
  <c r="T48" i="6"/>
  <c r="M48" i="6"/>
  <c r="F48" i="6"/>
  <c r="AH47" i="6"/>
  <c r="AA47" i="6"/>
  <c r="T47" i="6"/>
  <c r="M47" i="6"/>
  <c r="F47" i="6"/>
  <c r="AH46" i="6"/>
  <c r="AA46" i="6"/>
  <c r="T46" i="6"/>
  <c r="M46" i="6"/>
  <c r="F46" i="6"/>
  <c r="AH45" i="6"/>
  <c r="AA45" i="6"/>
  <c r="T45" i="6"/>
  <c r="M45" i="6"/>
  <c r="F45" i="6"/>
  <c r="AH44" i="6"/>
  <c r="AA44" i="6"/>
  <c r="T44" i="6"/>
  <c r="M44" i="6"/>
  <c r="F44" i="6"/>
  <c r="AH43" i="6"/>
  <c r="AA43" i="6"/>
  <c r="T43" i="6"/>
  <c r="M43" i="6"/>
  <c r="F43" i="6"/>
  <c r="AH42" i="6"/>
  <c r="AA42" i="6"/>
  <c r="T42" i="6"/>
  <c r="M42" i="6"/>
  <c r="F42" i="6"/>
  <c r="AH41" i="6"/>
  <c r="AA41" i="6"/>
  <c r="T41" i="6"/>
  <c r="M41" i="6"/>
  <c r="F41" i="6"/>
  <c r="AH40" i="6"/>
  <c r="AA40" i="6"/>
  <c r="T40" i="6"/>
  <c r="M40" i="6"/>
  <c r="F40" i="6"/>
  <c r="AH39" i="6"/>
  <c r="AA39" i="6"/>
  <c r="T39" i="6"/>
  <c r="M39" i="6"/>
  <c r="F39" i="6"/>
  <c r="AH38" i="6"/>
  <c r="AA38" i="6"/>
  <c r="T38" i="6"/>
  <c r="M38" i="6"/>
  <c r="F38" i="6"/>
  <c r="AH37" i="6"/>
  <c r="AA37" i="6"/>
  <c r="T37" i="6"/>
  <c r="M37" i="6"/>
  <c r="F37" i="6"/>
  <c r="AH36" i="6"/>
  <c r="AA36" i="6"/>
  <c r="T36" i="6"/>
  <c r="M36" i="6"/>
  <c r="F36" i="6"/>
  <c r="AH35" i="6"/>
  <c r="AA35" i="6"/>
  <c r="T35" i="6"/>
  <c r="M35" i="6"/>
  <c r="F35" i="6"/>
  <c r="AH34" i="6"/>
  <c r="AA34" i="6"/>
  <c r="T34" i="6"/>
  <c r="M34" i="6"/>
  <c r="F34" i="6"/>
  <c r="AH33" i="6"/>
  <c r="AA33" i="6"/>
  <c r="T33" i="6"/>
  <c r="M33" i="6"/>
  <c r="F33" i="6"/>
  <c r="AH32" i="6"/>
  <c r="AA32" i="6"/>
  <c r="T32" i="6"/>
  <c r="M32" i="6"/>
  <c r="F32" i="6"/>
  <c r="AH31" i="6"/>
  <c r="AA31" i="6"/>
  <c r="T31" i="6"/>
  <c r="M31" i="6"/>
  <c r="F31" i="6"/>
  <c r="AH30" i="6"/>
  <c r="AA30" i="6"/>
  <c r="T30" i="6"/>
  <c r="M30" i="6"/>
  <c r="F30" i="6"/>
  <c r="AH29" i="6"/>
  <c r="AA29" i="6"/>
  <c r="T29" i="6"/>
  <c r="M29" i="6"/>
  <c r="F29" i="6"/>
  <c r="AH28" i="6"/>
  <c r="AA28" i="6"/>
  <c r="T28" i="6"/>
  <c r="M28" i="6"/>
  <c r="F28" i="6"/>
  <c r="AH27" i="6"/>
  <c r="AA27" i="6"/>
  <c r="T27" i="6"/>
  <c r="M27" i="6"/>
  <c r="F27" i="6"/>
  <c r="AH26" i="6"/>
  <c r="AA26" i="6"/>
  <c r="T26" i="6"/>
  <c r="M26" i="6"/>
  <c r="F26" i="6"/>
  <c r="AH25" i="6"/>
  <c r="AA25" i="6"/>
  <c r="T25" i="6"/>
  <c r="M25" i="6"/>
  <c r="F25" i="6"/>
  <c r="AH24" i="6"/>
  <c r="AA24" i="6"/>
  <c r="T24" i="6"/>
  <c r="M24" i="6"/>
  <c r="F24" i="6"/>
  <c r="AH23" i="6"/>
  <c r="AA23" i="6"/>
  <c r="T23" i="6"/>
  <c r="M23" i="6"/>
  <c r="F23" i="6"/>
  <c r="AH22" i="6"/>
  <c r="AA22" i="6"/>
  <c r="T22" i="6"/>
  <c r="M22" i="6"/>
  <c r="F22" i="6"/>
  <c r="AH21" i="6"/>
  <c r="AA21" i="6"/>
  <c r="T21" i="6"/>
  <c r="M21" i="6"/>
  <c r="F21" i="6"/>
  <c r="AH20" i="6"/>
  <c r="AA20" i="6"/>
  <c r="T20" i="6"/>
  <c r="M20" i="6"/>
  <c r="F20" i="6"/>
  <c r="AH19" i="6"/>
  <c r="AA19" i="6"/>
  <c r="T19" i="6"/>
  <c r="M19" i="6"/>
  <c r="F19" i="6"/>
  <c r="AH18" i="6"/>
  <c r="AA18" i="6"/>
  <c r="T14" i="6"/>
  <c r="M18" i="6"/>
  <c r="F18" i="6"/>
  <c r="AH17" i="6"/>
  <c r="AA17" i="6"/>
  <c r="T17" i="6"/>
  <c r="M10" i="6"/>
  <c r="F17" i="6"/>
  <c r="AH16" i="6"/>
  <c r="AA15" i="6"/>
  <c r="T18" i="6"/>
  <c r="M17" i="6"/>
  <c r="F16" i="6"/>
  <c r="AH15" i="6"/>
  <c r="AA12" i="6"/>
  <c r="T16" i="6"/>
  <c r="M12" i="6"/>
  <c r="F7" i="6"/>
  <c r="AH14" i="6"/>
  <c r="AA16" i="6"/>
  <c r="T11" i="6"/>
  <c r="M7" i="6"/>
  <c r="F15" i="6"/>
  <c r="AH13" i="6"/>
  <c r="AA9" i="6"/>
  <c r="T10" i="6"/>
  <c r="M16" i="6"/>
  <c r="F13" i="6"/>
  <c r="AH12" i="6"/>
  <c r="AA11" i="6"/>
  <c r="T13" i="6"/>
  <c r="M8" i="6"/>
  <c r="F10" i="6"/>
  <c r="AH11" i="6"/>
  <c r="AA8" i="6"/>
  <c r="T8" i="6"/>
  <c r="M13" i="6"/>
  <c r="F14" i="6"/>
  <c r="AH10" i="6"/>
  <c r="AA14" i="6"/>
  <c r="T12" i="6"/>
  <c r="M9" i="6"/>
  <c r="F9" i="6"/>
  <c r="AH9" i="6"/>
  <c r="AA13" i="6"/>
  <c r="T9" i="6"/>
  <c r="M15" i="6"/>
  <c r="F11" i="6"/>
  <c r="AH7" i="6"/>
  <c r="AA10" i="6"/>
  <c r="T15" i="6"/>
  <c r="M14" i="6"/>
  <c r="F8" i="6"/>
  <c r="AH8" i="6"/>
  <c r="AA7" i="6"/>
  <c r="T7" i="6"/>
  <c r="M11" i="6"/>
  <c r="F12" i="6"/>
  <c r="AH50" i="11"/>
  <c r="AH49" i="11"/>
  <c r="AH48" i="11"/>
  <c r="AH47" i="11"/>
  <c r="AH46" i="11"/>
  <c r="AH45" i="11"/>
  <c r="AH44" i="11"/>
  <c r="AH43" i="11"/>
  <c r="AH42" i="11"/>
  <c r="AH41" i="11"/>
  <c r="AH40" i="11"/>
  <c r="AH39" i="11"/>
  <c r="AH38" i="11"/>
  <c r="AH37" i="11"/>
  <c r="AH36" i="11"/>
  <c r="AH35" i="11"/>
  <c r="AH34" i="11"/>
  <c r="AH33" i="11"/>
  <c r="AH32" i="11"/>
  <c r="AH31" i="11"/>
  <c r="AH30" i="11"/>
  <c r="AH29" i="11"/>
  <c r="AH28" i="11"/>
  <c r="AH27" i="11"/>
  <c r="AH26" i="11"/>
  <c r="AH25" i="11"/>
  <c r="AH24" i="11"/>
  <c r="AH23" i="11"/>
  <c r="AH22" i="11"/>
  <c r="AH21" i="11"/>
  <c r="AH20" i="11"/>
  <c r="AH19" i="11"/>
  <c r="AH18" i="11"/>
  <c r="AH17" i="11"/>
  <c r="AH16" i="11"/>
  <c r="AH15" i="11"/>
  <c r="AH14" i="11"/>
  <c r="AH13" i="11"/>
  <c r="AH12" i="11"/>
  <c r="AH11" i="11"/>
  <c r="AH8" i="11"/>
  <c r="AH10" i="11"/>
  <c r="AH9" i="11"/>
  <c r="AH7" i="11"/>
  <c r="AA50" i="11"/>
  <c r="T50" i="11"/>
  <c r="M50" i="11"/>
  <c r="F50" i="11"/>
  <c r="AA49" i="11"/>
  <c r="T49" i="11"/>
  <c r="M49" i="11"/>
  <c r="F49" i="11"/>
  <c r="AA48" i="11"/>
  <c r="T48" i="11"/>
  <c r="M48" i="11"/>
  <c r="F48" i="11"/>
  <c r="AA47" i="11"/>
  <c r="T47" i="11"/>
  <c r="M47" i="11"/>
  <c r="F47" i="11"/>
  <c r="AA46" i="11"/>
  <c r="T46" i="11"/>
  <c r="M46" i="11"/>
  <c r="F46" i="11"/>
  <c r="AA45" i="11"/>
  <c r="T45" i="11"/>
  <c r="M45" i="11"/>
  <c r="F45" i="11"/>
  <c r="AA44" i="11"/>
  <c r="T44" i="11"/>
  <c r="M44" i="11"/>
  <c r="F44" i="11"/>
  <c r="AA43" i="11"/>
  <c r="T43" i="11"/>
  <c r="M43" i="11"/>
  <c r="F43" i="11"/>
  <c r="AA42" i="11"/>
  <c r="T42" i="11"/>
  <c r="M42" i="11"/>
  <c r="F42" i="11"/>
  <c r="AA41" i="11"/>
  <c r="T41" i="11"/>
  <c r="M41" i="11"/>
  <c r="F41" i="11"/>
  <c r="AA40" i="11"/>
  <c r="T40" i="11"/>
  <c r="M40" i="11"/>
  <c r="F40" i="11"/>
  <c r="AA39" i="11"/>
  <c r="T39" i="11"/>
  <c r="M39" i="11"/>
  <c r="F39" i="11"/>
  <c r="AA38" i="11"/>
  <c r="T38" i="11"/>
  <c r="M38" i="11"/>
  <c r="F38" i="11"/>
  <c r="AA37" i="11"/>
  <c r="T37" i="11"/>
  <c r="M37" i="11"/>
  <c r="F37" i="11"/>
  <c r="AA36" i="11"/>
  <c r="T36" i="11"/>
  <c r="M36" i="11"/>
  <c r="F36" i="11"/>
  <c r="AA35" i="11"/>
  <c r="T35" i="11"/>
  <c r="M35" i="11"/>
  <c r="F35" i="11"/>
  <c r="AA34" i="11"/>
  <c r="T34" i="11"/>
  <c r="M34" i="11"/>
  <c r="F34" i="11"/>
  <c r="AA33" i="11"/>
  <c r="T33" i="11"/>
  <c r="M33" i="11"/>
  <c r="F33" i="11"/>
  <c r="AA32" i="11"/>
  <c r="T32" i="11"/>
  <c r="M32" i="11"/>
  <c r="F32" i="11"/>
  <c r="AA31" i="11"/>
  <c r="T31" i="11"/>
  <c r="M31" i="11"/>
  <c r="F31" i="11"/>
  <c r="AA30" i="11"/>
  <c r="T30" i="11"/>
  <c r="M30" i="11"/>
  <c r="F30" i="11"/>
  <c r="AA29" i="11"/>
  <c r="T29" i="11"/>
  <c r="M29" i="11"/>
  <c r="F29" i="11"/>
  <c r="AA28" i="11"/>
  <c r="T28" i="11"/>
  <c r="M28" i="11"/>
  <c r="F28" i="11"/>
  <c r="AA27" i="11"/>
  <c r="T27" i="11"/>
  <c r="M27" i="11"/>
  <c r="F27" i="11"/>
  <c r="AA26" i="11"/>
  <c r="T26" i="11"/>
  <c r="M26" i="11"/>
  <c r="F26" i="11"/>
  <c r="AA25" i="11"/>
  <c r="T25" i="11"/>
  <c r="M25" i="11"/>
  <c r="F25" i="11"/>
  <c r="AA24" i="11"/>
  <c r="T24" i="11"/>
  <c r="M24" i="11"/>
  <c r="F24" i="11"/>
  <c r="AA23" i="11"/>
  <c r="T23" i="11"/>
  <c r="M23" i="11"/>
  <c r="F23" i="11"/>
  <c r="AA22" i="11"/>
  <c r="T22" i="11"/>
  <c r="M22" i="11"/>
  <c r="F22" i="11"/>
  <c r="AA21" i="11"/>
  <c r="T21" i="11"/>
  <c r="M21" i="11"/>
  <c r="F21" i="11"/>
  <c r="AA20" i="11"/>
  <c r="T20" i="11"/>
  <c r="M20" i="11"/>
  <c r="F20" i="11"/>
  <c r="AA19" i="11"/>
  <c r="T19" i="11"/>
  <c r="M19" i="11"/>
  <c r="F19" i="11"/>
  <c r="AA18" i="11"/>
  <c r="T18" i="11"/>
  <c r="M18" i="11"/>
  <c r="F18" i="11"/>
  <c r="AA17" i="11"/>
  <c r="T17" i="11"/>
  <c r="M17" i="11"/>
  <c r="F17" i="11"/>
  <c r="AA16" i="11"/>
  <c r="T9" i="11"/>
  <c r="M16" i="11"/>
  <c r="F16" i="11"/>
  <c r="AA15" i="11"/>
  <c r="T8" i="11"/>
  <c r="M15" i="11"/>
  <c r="F15" i="11"/>
  <c r="AA14" i="11"/>
  <c r="T7" i="11"/>
  <c r="M14" i="11"/>
  <c r="F12" i="11"/>
  <c r="AA13" i="11"/>
  <c r="T12" i="11"/>
  <c r="M13" i="11"/>
  <c r="F13" i="11"/>
  <c r="AA12" i="11"/>
  <c r="T10" i="11"/>
  <c r="M12" i="11"/>
  <c r="F9" i="11"/>
  <c r="AA11" i="11"/>
  <c r="T14" i="11"/>
  <c r="M10" i="11"/>
  <c r="F14" i="11"/>
  <c r="AA10" i="11"/>
  <c r="T11" i="11"/>
  <c r="M7" i="11"/>
  <c r="F7" i="11"/>
  <c r="AA7" i="11"/>
  <c r="T15" i="11"/>
  <c r="M9" i="11"/>
  <c r="F10" i="11"/>
  <c r="AA9" i="11"/>
  <c r="T16" i="11"/>
  <c r="M8" i="11"/>
  <c r="F11" i="11"/>
  <c r="AA8" i="11"/>
  <c r="T13" i="11"/>
  <c r="M11" i="11"/>
  <c r="F8" i="11"/>
  <c r="BJ50" i="8"/>
  <c r="BC50" i="8"/>
  <c r="AV50" i="8"/>
  <c r="AO50" i="8"/>
  <c r="AH50" i="8"/>
  <c r="AA49" i="8"/>
  <c r="T50" i="8"/>
  <c r="M50" i="8"/>
  <c r="F50" i="8"/>
  <c r="BJ49" i="8"/>
  <c r="BC49" i="8"/>
  <c r="AV49" i="8"/>
  <c r="AO49" i="8"/>
  <c r="AH49" i="8"/>
  <c r="AA48" i="8"/>
  <c r="T49" i="8"/>
  <c r="M49" i="8"/>
  <c r="F49" i="8"/>
  <c r="BJ48" i="8"/>
  <c r="BC48" i="8"/>
  <c r="AV48" i="8"/>
  <c r="AO48" i="8"/>
  <c r="AH48" i="8"/>
  <c r="AA47" i="8"/>
  <c r="T48" i="8"/>
  <c r="M48" i="8"/>
  <c r="F48" i="8"/>
  <c r="BJ47" i="8"/>
  <c r="BC47" i="8"/>
  <c r="AV47" i="8"/>
  <c r="AO47" i="8"/>
  <c r="AH47" i="8"/>
  <c r="AA46" i="8"/>
  <c r="T47" i="8"/>
  <c r="M47" i="8"/>
  <c r="F47" i="8"/>
  <c r="BJ46" i="8"/>
  <c r="BC46" i="8"/>
  <c r="AV46" i="8"/>
  <c r="AO46" i="8"/>
  <c r="AH46" i="8"/>
  <c r="AA45" i="8"/>
  <c r="T46" i="8"/>
  <c r="M46" i="8"/>
  <c r="F46" i="8"/>
  <c r="BJ45" i="8"/>
  <c r="BC45" i="8"/>
  <c r="AV45" i="8"/>
  <c r="AO45" i="8"/>
  <c r="AH45" i="8"/>
  <c r="AA44" i="8"/>
  <c r="T45" i="8"/>
  <c r="M45" i="8"/>
  <c r="F45" i="8"/>
  <c r="BJ44" i="8"/>
  <c r="BC44" i="8"/>
  <c r="AV44" i="8"/>
  <c r="AO44" i="8"/>
  <c r="AH44" i="8"/>
  <c r="AA43" i="8"/>
  <c r="T44" i="8"/>
  <c r="M44" i="8"/>
  <c r="F44" i="8"/>
  <c r="BJ43" i="8"/>
  <c r="BC43" i="8"/>
  <c r="AV43" i="8"/>
  <c r="AO43" i="8"/>
  <c r="AH43" i="8"/>
  <c r="AA42" i="8"/>
  <c r="T43" i="8"/>
  <c r="M43" i="8"/>
  <c r="F43" i="8"/>
  <c r="BJ42" i="8"/>
  <c r="BC42" i="8"/>
  <c r="AV42" i="8"/>
  <c r="AO42" i="8"/>
  <c r="AH42" i="8"/>
  <c r="AA41" i="8"/>
  <c r="T42" i="8"/>
  <c r="M42" i="8"/>
  <c r="F42" i="8"/>
  <c r="BJ41" i="8"/>
  <c r="BC41" i="8"/>
  <c r="AV41" i="8"/>
  <c r="AO41" i="8"/>
  <c r="AH41" i="8"/>
  <c r="AA40" i="8"/>
  <c r="T41" i="8"/>
  <c r="M41" i="8"/>
  <c r="F41" i="8"/>
  <c r="BJ40" i="8"/>
  <c r="BC40" i="8"/>
  <c r="AV40" i="8"/>
  <c r="AO40" i="8"/>
  <c r="AH40" i="8"/>
  <c r="AA39" i="8"/>
  <c r="T40" i="8"/>
  <c r="M40" i="8"/>
  <c r="F40" i="8"/>
  <c r="BJ39" i="8"/>
  <c r="BC39" i="8"/>
  <c r="AV39" i="8"/>
  <c r="AO39" i="8"/>
  <c r="AH39" i="8"/>
  <c r="AA38" i="8"/>
  <c r="T39" i="8"/>
  <c r="M39" i="8"/>
  <c r="F39" i="8"/>
  <c r="BJ38" i="8"/>
  <c r="BC38" i="8"/>
  <c r="AV38" i="8"/>
  <c r="AO38" i="8"/>
  <c r="AH38" i="8"/>
  <c r="AA37" i="8"/>
  <c r="T38" i="8"/>
  <c r="M38" i="8"/>
  <c r="F38" i="8"/>
  <c r="BJ37" i="8"/>
  <c r="BC37" i="8"/>
  <c r="AV37" i="8"/>
  <c r="AO37" i="8"/>
  <c r="AH37" i="8"/>
  <c r="AA36" i="8"/>
  <c r="T37" i="8"/>
  <c r="M37" i="8"/>
  <c r="F37" i="8"/>
  <c r="BJ36" i="8"/>
  <c r="BC36" i="8"/>
  <c r="AV36" i="8"/>
  <c r="AO36" i="8"/>
  <c r="AH36" i="8"/>
  <c r="AA35" i="8"/>
  <c r="T36" i="8"/>
  <c r="M36" i="8"/>
  <c r="F36" i="8"/>
  <c r="BJ35" i="8"/>
  <c r="BC35" i="8"/>
  <c r="AV35" i="8"/>
  <c r="AO35" i="8"/>
  <c r="AH35" i="8"/>
  <c r="AA34" i="8"/>
  <c r="T35" i="8"/>
  <c r="M35" i="8"/>
  <c r="F35" i="8"/>
  <c r="BJ34" i="8"/>
  <c r="BC34" i="8"/>
  <c r="AV34" i="8"/>
  <c r="AO34" i="8"/>
  <c r="AH34" i="8"/>
  <c r="AA33" i="8"/>
  <c r="T34" i="8"/>
  <c r="M34" i="8"/>
  <c r="F34" i="8"/>
  <c r="BJ33" i="8"/>
  <c r="BC33" i="8"/>
  <c r="AV33" i="8"/>
  <c r="AO33" i="8"/>
  <c r="AH33" i="8"/>
  <c r="AA32" i="8"/>
  <c r="T33" i="8"/>
  <c r="M33" i="8"/>
  <c r="F33" i="8"/>
  <c r="BJ32" i="8"/>
  <c r="BC32" i="8"/>
  <c r="AV32" i="8"/>
  <c r="AO32" i="8"/>
  <c r="AH32" i="8"/>
  <c r="AA31" i="8"/>
  <c r="T32" i="8"/>
  <c r="M32" i="8"/>
  <c r="F8" i="8"/>
  <c r="BJ31" i="8"/>
  <c r="BC31" i="8"/>
  <c r="AV31" i="8"/>
  <c r="AO31" i="8"/>
  <c r="AH31" i="8"/>
  <c r="AA30" i="8"/>
  <c r="T31" i="8"/>
  <c r="M31" i="8"/>
  <c r="F22" i="8"/>
  <c r="BJ30" i="8"/>
  <c r="BC30" i="8"/>
  <c r="AV30" i="8"/>
  <c r="AO30" i="8"/>
  <c r="AH30" i="8"/>
  <c r="AA29" i="8"/>
  <c r="T30" i="8"/>
  <c r="M30" i="8"/>
  <c r="F32" i="8"/>
  <c r="BJ29" i="8"/>
  <c r="BC29" i="8"/>
  <c r="AV29" i="8"/>
  <c r="AO29" i="8"/>
  <c r="AH29" i="8"/>
  <c r="AA28" i="8"/>
  <c r="T29" i="8"/>
  <c r="M29" i="8"/>
  <c r="F15" i="8"/>
  <c r="BJ28" i="8"/>
  <c r="BC28" i="8"/>
  <c r="AV28" i="8"/>
  <c r="AO28" i="8"/>
  <c r="AH28" i="8"/>
  <c r="AA27" i="8"/>
  <c r="T28" i="8"/>
  <c r="M28" i="8"/>
  <c r="F20" i="8"/>
  <c r="BJ27" i="8"/>
  <c r="BC27" i="8"/>
  <c r="AV27" i="8"/>
  <c r="AO27" i="8"/>
  <c r="AH27" i="8"/>
  <c r="AA26" i="8"/>
  <c r="T9" i="8"/>
  <c r="M27" i="8"/>
  <c r="F12" i="8"/>
  <c r="BJ26" i="8"/>
  <c r="BC26" i="8"/>
  <c r="AV26" i="8"/>
  <c r="AO26" i="8"/>
  <c r="AH26" i="8"/>
  <c r="T13" i="8"/>
  <c r="M26" i="8"/>
  <c r="F14" i="8"/>
  <c r="BJ25" i="8"/>
  <c r="BC25" i="8"/>
  <c r="AV25" i="8"/>
  <c r="AO25" i="8"/>
  <c r="AH10" i="8"/>
  <c r="AA12" i="8"/>
  <c r="T26" i="8"/>
  <c r="M25" i="8"/>
  <c r="F13" i="8"/>
  <c r="BJ24" i="8"/>
  <c r="BC24" i="8"/>
  <c r="AV24" i="8"/>
  <c r="AO24" i="8"/>
  <c r="AH9" i="8"/>
  <c r="AA21" i="8"/>
  <c r="T21" i="8"/>
  <c r="M24" i="8"/>
  <c r="F10" i="8"/>
  <c r="BJ23" i="8"/>
  <c r="BC23" i="8"/>
  <c r="AV23" i="8"/>
  <c r="AO23" i="8"/>
  <c r="AH13" i="8"/>
  <c r="AA18" i="8"/>
  <c r="T8" i="8"/>
  <c r="M13" i="8"/>
  <c r="F11" i="8"/>
  <c r="BJ22" i="8"/>
  <c r="BC22" i="8"/>
  <c r="AV22" i="8"/>
  <c r="AO22" i="8"/>
  <c r="AH22" i="8"/>
  <c r="AA9" i="8"/>
  <c r="T27" i="8"/>
  <c r="M14" i="8"/>
  <c r="F28" i="8"/>
  <c r="BJ21" i="8"/>
  <c r="BC21" i="8"/>
  <c r="AV13" i="8"/>
  <c r="AO21" i="8"/>
  <c r="AH7" i="8"/>
  <c r="AA19" i="8"/>
  <c r="T17" i="8"/>
  <c r="M23" i="8"/>
  <c r="F19" i="8"/>
  <c r="BJ20" i="8"/>
  <c r="BC20" i="8"/>
  <c r="AV12" i="8"/>
  <c r="AO20" i="8"/>
  <c r="AH12" i="8"/>
  <c r="AA11" i="8"/>
  <c r="T7" i="8"/>
  <c r="M7" i="8"/>
  <c r="F31" i="8"/>
  <c r="BJ19" i="8"/>
  <c r="BC19" i="8"/>
  <c r="AV19" i="8"/>
  <c r="AO19" i="8"/>
  <c r="AH19" i="8"/>
  <c r="AA24" i="8"/>
  <c r="T12" i="8"/>
  <c r="M22" i="8"/>
  <c r="F17" i="8"/>
  <c r="BJ18" i="8"/>
  <c r="BC9" i="8"/>
  <c r="AV9" i="8"/>
  <c r="AO12" i="8"/>
  <c r="AH17" i="8"/>
  <c r="AA8" i="8"/>
  <c r="T23" i="8"/>
  <c r="M8" i="8"/>
  <c r="F30" i="8"/>
  <c r="BJ17" i="8"/>
  <c r="BC10" i="8"/>
  <c r="AV21" i="8"/>
  <c r="AO17" i="8"/>
  <c r="AH21" i="8"/>
  <c r="AA17" i="8"/>
  <c r="T25" i="8"/>
  <c r="M19" i="8"/>
  <c r="F24" i="8"/>
  <c r="BJ16" i="8"/>
  <c r="BC8" i="8"/>
  <c r="AV10" i="8"/>
  <c r="AO11" i="8"/>
  <c r="AH15" i="8"/>
  <c r="AA14" i="8"/>
  <c r="T11" i="8"/>
  <c r="M10" i="8"/>
  <c r="F21" i="8"/>
  <c r="BJ15" i="8"/>
  <c r="BC12" i="8"/>
  <c r="AV11" i="8"/>
  <c r="AO15" i="8"/>
  <c r="AH18" i="8"/>
  <c r="AA7" i="8"/>
  <c r="T15" i="8"/>
  <c r="M11" i="8"/>
  <c r="F27" i="8"/>
  <c r="BJ14" i="8"/>
  <c r="BC16" i="8"/>
  <c r="AV20" i="8"/>
  <c r="AO8" i="8"/>
  <c r="AH11" i="8"/>
  <c r="AA22" i="8"/>
  <c r="T22" i="8"/>
  <c r="M18" i="8"/>
  <c r="F29" i="8"/>
  <c r="BJ13" i="8"/>
  <c r="BC18" i="8"/>
  <c r="AV18" i="8"/>
  <c r="AO16" i="8"/>
  <c r="AH16" i="8"/>
  <c r="AA10" i="8"/>
  <c r="T16" i="8"/>
  <c r="M21" i="8"/>
  <c r="F7" i="8"/>
  <c r="BJ12" i="8"/>
  <c r="BC17" i="8"/>
  <c r="AV15" i="8"/>
  <c r="AO10" i="8"/>
  <c r="AH14" i="8"/>
  <c r="AA13" i="8"/>
  <c r="T18" i="8"/>
  <c r="M12" i="8"/>
  <c r="F9" i="8"/>
  <c r="BJ11" i="8"/>
  <c r="BC14" i="8"/>
  <c r="AV17" i="8"/>
  <c r="AO14" i="8"/>
  <c r="AH20" i="8"/>
  <c r="T24" i="8"/>
  <c r="M17" i="8"/>
  <c r="F18" i="8"/>
  <c r="BJ10" i="8"/>
  <c r="BC11" i="8"/>
  <c r="AV14" i="8"/>
  <c r="AO13" i="8"/>
  <c r="AH23" i="8"/>
  <c r="AA20" i="8"/>
  <c r="T10" i="8"/>
  <c r="M15" i="8"/>
  <c r="F26" i="8"/>
  <c r="BJ8" i="8"/>
  <c r="BC7" i="8"/>
  <c r="AV16" i="8"/>
  <c r="AO18" i="8"/>
  <c r="AH25" i="8"/>
  <c r="AA23" i="8"/>
  <c r="T20" i="8"/>
  <c r="M16" i="8"/>
  <c r="F23" i="8"/>
  <c r="BJ9" i="8"/>
  <c r="BC15" i="8"/>
  <c r="AV7" i="8"/>
  <c r="AO9" i="8"/>
  <c r="AH8" i="8"/>
  <c r="AA16" i="8"/>
  <c r="T14" i="8"/>
  <c r="M20" i="8"/>
  <c r="F16" i="8"/>
  <c r="BJ7" i="8"/>
  <c r="BC13" i="8"/>
  <c r="AV8" i="8"/>
  <c r="AO7" i="8"/>
  <c r="AH24" i="8"/>
  <c r="AA15" i="8"/>
  <c r="T19" i="8"/>
  <c r="M9" i="8"/>
  <c r="F25" i="8"/>
  <c r="AH7" i="9"/>
  <c r="AH8" i="9"/>
  <c r="AH10" i="9"/>
  <c r="AH11" i="9"/>
  <c r="AH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12" i="9"/>
  <c r="BJ50" i="9"/>
  <c r="BJ49" i="9"/>
  <c r="BJ48" i="9"/>
  <c r="BJ47" i="9"/>
  <c r="BJ46" i="9"/>
  <c r="BJ45" i="9"/>
  <c r="BJ44" i="9"/>
  <c r="BJ43" i="9"/>
  <c r="BJ42" i="9"/>
  <c r="BJ41" i="9"/>
  <c r="BJ40" i="9"/>
  <c r="BJ39" i="9"/>
  <c r="BJ38" i="9"/>
  <c r="BJ37" i="9"/>
  <c r="BJ36" i="9"/>
  <c r="BJ35" i="9"/>
  <c r="BJ34" i="9"/>
  <c r="BJ33" i="9"/>
  <c r="BJ32" i="9"/>
  <c r="BJ31" i="9"/>
  <c r="BJ30" i="9"/>
  <c r="BJ29" i="9"/>
  <c r="BJ28" i="9"/>
  <c r="BJ27" i="9"/>
  <c r="BJ26" i="9"/>
  <c r="BJ25" i="9"/>
  <c r="BJ24" i="9"/>
  <c r="BJ23" i="9"/>
  <c r="BJ22" i="9"/>
  <c r="BJ21" i="9"/>
  <c r="BJ20" i="9"/>
  <c r="BJ19" i="9"/>
  <c r="BJ18" i="9"/>
  <c r="BJ17" i="9"/>
  <c r="BJ16" i="9"/>
  <c r="BJ14" i="9"/>
  <c r="BJ7" i="9"/>
  <c r="BJ12" i="9"/>
  <c r="BJ11" i="9"/>
  <c r="BJ15" i="9"/>
  <c r="BJ10" i="9"/>
  <c r="BJ8" i="9"/>
  <c r="BJ13" i="9"/>
  <c r="BJ9" i="9"/>
  <c r="BC50" i="9"/>
  <c r="BC49" i="9"/>
  <c r="BC48" i="9"/>
  <c r="BC47" i="9"/>
  <c r="BC46" i="9"/>
  <c r="BC45" i="9"/>
  <c r="BC44" i="9"/>
  <c r="BC43" i="9"/>
  <c r="BC42" i="9"/>
  <c r="BC41" i="9"/>
  <c r="BC40" i="9"/>
  <c r="BC39" i="9"/>
  <c r="BC38" i="9"/>
  <c r="BC37" i="9"/>
  <c r="BC36" i="9"/>
  <c r="BC35" i="9"/>
  <c r="BC34" i="9"/>
  <c r="BC33" i="9"/>
  <c r="BC32" i="9"/>
  <c r="BC31" i="9"/>
  <c r="BC30" i="9"/>
  <c r="BC29" i="9"/>
  <c r="BC28" i="9"/>
  <c r="BC27" i="9"/>
  <c r="BC26" i="9"/>
  <c r="BC25" i="9"/>
  <c r="BC24" i="9"/>
  <c r="BC23" i="9"/>
  <c r="BC22" i="9"/>
  <c r="BC21" i="9"/>
  <c r="BC20" i="9"/>
  <c r="BC19" i="9"/>
  <c r="BC18" i="9"/>
  <c r="BC17" i="9"/>
  <c r="BC7" i="9"/>
  <c r="BC11" i="9"/>
  <c r="BC16" i="9"/>
  <c r="BC9" i="9"/>
  <c r="BC8" i="9"/>
  <c r="BC15" i="9"/>
  <c r="BC12" i="9"/>
  <c r="BC10" i="9"/>
  <c r="BC14" i="9"/>
  <c r="BC13" i="9"/>
  <c r="AV50" i="9"/>
  <c r="AV49" i="9"/>
  <c r="AV48" i="9"/>
  <c r="AV47" i="9"/>
  <c r="AV46" i="9"/>
  <c r="AV45" i="9"/>
  <c r="AV44" i="9"/>
  <c r="AV43" i="9"/>
  <c r="AV42" i="9"/>
  <c r="AV41" i="9"/>
  <c r="AV40" i="9"/>
  <c r="AV39" i="9"/>
  <c r="AV38" i="9"/>
  <c r="AV37" i="9"/>
  <c r="AV36" i="9"/>
  <c r="AV35" i="9"/>
  <c r="AV34" i="9"/>
  <c r="AV33" i="9"/>
  <c r="AV32" i="9"/>
  <c r="AV31" i="9"/>
  <c r="AV30" i="9"/>
  <c r="AV29" i="9"/>
  <c r="AV28" i="9"/>
  <c r="AV27" i="9"/>
  <c r="AV26" i="9"/>
  <c r="AV25" i="9"/>
  <c r="AV24" i="9"/>
  <c r="AV23" i="9"/>
  <c r="AV22" i="9"/>
  <c r="AV21" i="9"/>
  <c r="AV20" i="9"/>
  <c r="AV19" i="9"/>
  <c r="AV18" i="9"/>
  <c r="AV17" i="9"/>
  <c r="AV16" i="9"/>
  <c r="AV15" i="9"/>
  <c r="AV14" i="9"/>
  <c r="AV13" i="9"/>
  <c r="AV12" i="9"/>
  <c r="AV11" i="9"/>
  <c r="AV9" i="9"/>
  <c r="AV8" i="9"/>
  <c r="AV10" i="9"/>
  <c r="AV7" i="9"/>
  <c r="AO50" i="9"/>
  <c r="AO49" i="9"/>
  <c r="AO48" i="9"/>
  <c r="AO47" i="9"/>
  <c r="AO46" i="9"/>
  <c r="AO45" i="9"/>
  <c r="AO44" i="9"/>
  <c r="AO43" i="9"/>
  <c r="AO42" i="9"/>
  <c r="AO41" i="9"/>
  <c r="AO40" i="9"/>
  <c r="AO39" i="9"/>
  <c r="AO38" i="9"/>
  <c r="AO37" i="9"/>
  <c r="AO36" i="9"/>
  <c r="AO35" i="9"/>
  <c r="AO34" i="9"/>
  <c r="AO33" i="9"/>
  <c r="AO32" i="9"/>
  <c r="AO31" i="9"/>
  <c r="AO30" i="9"/>
  <c r="AO29" i="9"/>
  <c r="AO28" i="9"/>
  <c r="AO27" i="9"/>
  <c r="AO26" i="9"/>
  <c r="AO25" i="9"/>
  <c r="AO24" i="9"/>
  <c r="AO23" i="9"/>
  <c r="AO22" i="9"/>
  <c r="AO21" i="9"/>
  <c r="AO20" i="9"/>
  <c r="AO19" i="9"/>
  <c r="AO18" i="9"/>
  <c r="AO17" i="9"/>
  <c r="AO16" i="9"/>
  <c r="AO13" i="9"/>
  <c r="AO9" i="9"/>
  <c r="AO7" i="9"/>
  <c r="AO14" i="9"/>
  <c r="AO8" i="9"/>
  <c r="AO10" i="9"/>
  <c r="AO12" i="9"/>
  <c r="AO15" i="9"/>
  <c r="AO1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9" i="9"/>
  <c r="AA11" i="9"/>
  <c r="AA10" i="9"/>
  <c r="AA15" i="9"/>
  <c r="AA14" i="9"/>
  <c r="AA16" i="9"/>
  <c r="AA8" i="9"/>
  <c r="AA7" i="9"/>
  <c r="AA19" i="9"/>
  <c r="AA17" i="9"/>
  <c r="AA18" i="9"/>
  <c r="AA13" i="9"/>
  <c r="AA12"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7" i="9"/>
  <c r="T11" i="9"/>
  <c r="T8" i="9"/>
  <c r="T14" i="9"/>
  <c r="T12" i="9"/>
  <c r="T10" i="9"/>
  <c r="T9" i="9"/>
  <c r="T15" i="9"/>
  <c r="T13"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15" i="9"/>
  <c r="M12" i="9"/>
  <c r="M13" i="9"/>
  <c r="M19" i="9"/>
  <c r="M10" i="9"/>
  <c r="M18" i="9"/>
  <c r="M8" i="9"/>
  <c r="M9" i="9"/>
  <c r="M7" i="9"/>
  <c r="M17" i="9"/>
  <c r="M11" i="9"/>
  <c r="M14" i="9"/>
  <c r="M20" i="9"/>
  <c r="M16" i="9"/>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T16" i="12"/>
  <c r="T15" i="12"/>
  <c r="T14" i="12"/>
  <c r="T13" i="12"/>
  <c r="T12" i="12"/>
  <c r="T11" i="12"/>
  <c r="T10" i="12"/>
  <c r="T9" i="12"/>
  <c r="T8" i="12"/>
  <c r="T7" i="12"/>
  <c r="T50" i="23"/>
  <c r="T49" i="23"/>
  <c r="T48" i="23"/>
  <c r="T47" i="23"/>
  <c r="T46" i="23"/>
  <c r="T45" i="23"/>
  <c r="T44" i="23"/>
  <c r="T43" i="23"/>
  <c r="T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T10" i="23"/>
  <c r="T9" i="23"/>
  <c r="T8" i="23"/>
  <c r="T7" i="23"/>
  <c r="T60" i="10"/>
  <c r="T59" i="10"/>
  <c r="T58" i="10"/>
  <c r="T57" i="10"/>
  <c r="T56" i="10"/>
  <c r="T55" i="10"/>
  <c r="T54" i="10"/>
  <c r="T53" i="10"/>
  <c r="T52" i="10"/>
  <c r="T51" i="10"/>
  <c r="T50" i="10"/>
  <c r="T49" i="10"/>
  <c r="T48" i="10"/>
  <c r="T47" i="10"/>
  <c r="T46" i="10"/>
  <c r="T45" i="10"/>
  <c r="T44" i="10"/>
  <c r="T43" i="10"/>
  <c r="T42" i="10"/>
  <c r="T41" i="10"/>
  <c r="T40" i="10"/>
  <c r="T39" i="10"/>
  <c r="T38" i="10"/>
  <c r="T37" i="10"/>
  <c r="T36" i="10"/>
  <c r="T35" i="10"/>
  <c r="T34" i="10"/>
  <c r="T33" i="10"/>
  <c r="T32" i="10"/>
  <c r="T31" i="10"/>
  <c r="T30" i="10"/>
  <c r="T29" i="10"/>
  <c r="T28" i="10"/>
  <c r="T27" i="10"/>
  <c r="T26" i="10"/>
  <c r="T25" i="10"/>
  <c r="T24" i="10"/>
  <c r="T23" i="10"/>
  <c r="T22" i="10"/>
  <c r="T21" i="10"/>
  <c r="T20" i="10"/>
  <c r="T19" i="10"/>
  <c r="T18" i="10"/>
  <c r="T17" i="10"/>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M50" i="12"/>
  <c r="F50" i="12"/>
  <c r="M49" i="12"/>
  <c r="F49" i="12"/>
  <c r="M48" i="12"/>
  <c r="F48" i="12"/>
  <c r="M47" i="12"/>
  <c r="F47" i="12"/>
  <c r="M46" i="12"/>
  <c r="F46" i="12"/>
  <c r="M45" i="12"/>
  <c r="F45" i="12"/>
  <c r="M44" i="12"/>
  <c r="F44" i="12"/>
  <c r="M43" i="12"/>
  <c r="F43" i="12"/>
  <c r="M42" i="12"/>
  <c r="F42" i="12"/>
  <c r="M41" i="12"/>
  <c r="F41" i="12"/>
  <c r="M40" i="12"/>
  <c r="F40" i="12"/>
  <c r="M39" i="12"/>
  <c r="F39" i="12"/>
  <c r="M38" i="12"/>
  <c r="F38" i="12"/>
  <c r="M37" i="12"/>
  <c r="F37" i="12"/>
  <c r="M36" i="12"/>
  <c r="F36" i="12"/>
  <c r="M35" i="12"/>
  <c r="F35" i="12"/>
  <c r="M34" i="12"/>
  <c r="F34" i="12"/>
  <c r="M33" i="12"/>
  <c r="F33" i="12"/>
  <c r="M32" i="12"/>
  <c r="F32" i="12"/>
  <c r="M31" i="12"/>
  <c r="F31" i="12"/>
  <c r="M30" i="12"/>
  <c r="F30" i="12"/>
  <c r="M29" i="12"/>
  <c r="F29" i="12"/>
  <c r="M28" i="12"/>
  <c r="F28" i="12"/>
  <c r="M27" i="12"/>
  <c r="F27" i="12"/>
  <c r="M26" i="12"/>
  <c r="F26" i="12"/>
  <c r="M25" i="12"/>
  <c r="F25" i="12"/>
  <c r="M24" i="12"/>
  <c r="F24" i="12"/>
  <c r="M23" i="12"/>
  <c r="F23" i="12"/>
  <c r="M22" i="12"/>
  <c r="F22" i="12"/>
  <c r="M21" i="12"/>
  <c r="F21" i="12"/>
  <c r="M20" i="12"/>
  <c r="F20" i="12"/>
  <c r="M19" i="12"/>
  <c r="F19" i="12"/>
  <c r="M18" i="12"/>
  <c r="F18" i="12"/>
  <c r="M17" i="12"/>
  <c r="F17" i="12"/>
  <c r="M16" i="12"/>
  <c r="F16" i="12"/>
  <c r="M15" i="12"/>
  <c r="F15" i="12"/>
  <c r="M14" i="12"/>
  <c r="F14" i="12"/>
  <c r="M13" i="12"/>
  <c r="F13" i="12"/>
  <c r="M12" i="12"/>
  <c r="F12" i="12"/>
  <c r="M11" i="12"/>
  <c r="F11" i="12"/>
  <c r="M10" i="12"/>
  <c r="F10" i="12"/>
  <c r="M9" i="12"/>
  <c r="F9" i="12"/>
  <c r="M8" i="12"/>
  <c r="F8" i="12"/>
  <c r="M7" i="12"/>
  <c r="F7" i="12"/>
  <c r="M50" i="23"/>
  <c r="F50" i="23"/>
  <c r="M49" i="23"/>
  <c r="F49" i="23"/>
  <c r="M48" i="23"/>
  <c r="F48" i="23"/>
  <c r="M47" i="23"/>
  <c r="F47" i="23"/>
  <c r="M46" i="23"/>
  <c r="F46" i="23"/>
  <c r="M45" i="23"/>
  <c r="F45" i="23"/>
  <c r="M44" i="23"/>
  <c r="F44" i="23"/>
  <c r="M43" i="23"/>
  <c r="F43" i="23"/>
  <c r="M42" i="23"/>
  <c r="F42" i="23"/>
  <c r="M41" i="23"/>
  <c r="F41" i="23"/>
  <c r="M40" i="23"/>
  <c r="F40" i="23"/>
  <c r="M39" i="23"/>
  <c r="F39" i="23"/>
  <c r="M38" i="23"/>
  <c r="F38" i="23"/>
  <c r="M37" i="23"/>
  <c r="F37" i="23"/>
  <c r="M36" i="23"/>
  <c r="F36" i="23"/>
  <c r="M35" i="23"/>
  <c r="F35" i="23"/>
  <c r="M34" i="23"/>
  <c r="F34" i="23"/>
  <c r="M33" i="23"/>
  <c r="F33" i="23"/>
  <c r="M32" i="23"/>
  <c r="F32" i="23"/>
  <c r="M31" i="23"/>
  <c r="F31" i="23"/>
  <c r="M30" i="23"/>
  <c r="F30" i="23"/>
  <c r="M29" i="23"/>
  <c r="F29" i="23"/>
  <c r="M28" i="23"/>
  <c r="F28" i="23"/>
  <c r="M27" i="23"/>
  <c r="F27" i="23"/>
  <c r="M26" i="23"/>
  <c r="F26" i="23"/>
  <c r="M25" i="23"/>
  <c r="F25" i="23"/>
  <c r="M24" i="23"/>
  <c r="F24" i="23"/>
  <c r="M23" i="23"/>
  <c r="F23" i="23"/>
  <c r="M22" i="23"/>
  <c r="F22" i="23"/>
  <c r="M21" i="23"/>
  <c r="F21" i="23"/>
  <c r="M20" i="23"/>
  <c r="F20" i="23"/>
  <c r="M19" i="23"/>
  <c r="F19" i="23"/>
  <c r="M18" i="23"/>
  <c r="F18" i="23"/>
  <c r="M17" i="23"/>
  <c r="F17" i="23"/>
  <c r="M16" i="23"/>
  <c r="F16" i="23"/>
  <c r="M15" i="23"/>
  <c r="F15" i="23"/>
  <c r="M14" i="23"/>
  <c r="F14" i="23"/>
  <c r="M13" i="23"/>
  <c r="F13" i="23"/>
  <c r="M12" i="23"/>
  <c r="F12" i="23"/>
  <c r="M11" i="23"/>
  <c r="F11" i="23"/>
  <c r="M10" i="23"/>
  <c r="F10" i="23"/>
  <c r="M9" i="23"/>
  <c r="F9" i="23"/>
  <c r="M8" i="23"/>
  <c r="F8" i="23"/>
  <c r="M7" i="23"/>
  <c r="F7" i="23"/>
  <c r="M60" i="10"/>
  <c r="F60" i="10"/>
  <c r="M59" i="10"/>
  <c r="F59" i="10"/>
  <c r="M58" i="10"/>
  <c r="F58" i="10"/>
  <c r="M57" i="10"/>
  <c r="F57" i="10"/>
  <c r="M56" i="10"/>
  <c r="F56" i="10"/>
  <c r="M55" i="10"/>
  <c r="F55" i="10"/>
  <c r="M54" i="10"/>
  <c r="F54" i="10"/>
  <c r="M53" i="10"/>
  <c r="F53" i="10"/>
  <c r="M52" i="10"/>
  <c r="F52" i="10"/>
  <c r="M51" i="10"/>
  <c r="F51" i="10"/>
  <c r="M50" i="10"/>
  <c r="F50" i="10"/>
  <c r="M49" i="10"/>
  <c r="F49" i="10"/>
  <c r="M48" i="10"/>
  <c r="F48" i="10"/>
  <c r="M47" i="10"/>
  <c r="F47" i="10"/>
  <c r="M46" i="10"/>
  <c r="F46" i="10"/>
  <c r="M45" i="10"/>
  <c r="F45" i="10"/>
  <c r="M44" i="10"/>
  <c r="F44" i="10"/>
  <c r="M43" i="10"/>
  <c r="F43" i="10"/>
  <c r="M42" i="10"/>
  <c r="F42" i="10"/>
  <c r="M41" i="10"/>
  <c r="F41" i="10"/>
  <c r="M40" i="10"/>
  <c r="F40" i="10"/>
  <c r="M39" i="10"/>
  <c r="F39" i="10"/>
  <c r="M38" i="10"/>
  <c r="F38" i="10"/>
  <c r="M37" i="10"/>
  <c r="F37" i="10"/>
  <c r="M36" i="10"/>
  <c r="F36" i="10"/>
  <c r="M35" i="10"/>
  <c r="F35" i="10"/>
  <c r="M34" i="10"/>
  <c r="F34" i="10"/>
  <c r="M33" i="10"/>
  <c r="F33" i="10"/>
  <c r="M32" i="10"/>
  <c r="F32" i="10"/>
  <c r="M31" i="10"/>
  <c r="F31" i="10"/>
  <c r="M30" i="10"/>
  <c r="F29" i="10"/>
  <c r="M29" i="10"/>
  <c r="F27" i="10"/>
  <c r="M28" i="10"/>
  <c r="F26" i="10"/>
  <c r="M27" i="10"/>
  <c r="F21" i="10"/>
  <c r="M26" i="10"/>
  <c r="F18" i="10"/>
  <c r="M25" i="10"/>
  <c r="F30" i="10"/>
  <c r="M24" i="10"/>
  <c r="F28" i="10"/>
  <c r="M23" i="10"/>
  <c r="F25" i="10"/>
  <c r="M22" i="10"/>
  <c r="F20" i="10"/>
  <c r="M20" i="10"/>
  <c r="F17" i="10"/>
  <c r="M19" i="10"/>
  <c r="F24" i="10"/>
  <c r="M21" i="10"/>
  <c r="F23" i="10"/>
  <c r="M18" i="10"/>
  <c r="F22" i="10"/>
  <c r="M17" i="10"/>
  <c r="F19" i="10"/>
  <c r="M60" i="5"/>
  <c r="F60" i="5"/>
  <c r="M59" i="5"/>
  <c r="F59" i="5"/>
  <c r="M58" i="5"/>
  <c r="F58" i="5"/>
  <c r="M57" i="5"/>
  <c r="F57" i="5"/>
  <c r="M56" i="5"/>
  <c r="F56" i="5"/>
  <c r="M55" i="5"/>
  <c r="F55" i="5"/>
  <c r="M54" i="5"/>
  <c r="F54" i="5"/>
  <c r="M53" i="5"/>
  <c r="F53" i="5"/>
  <c r="M52" i="5"/>
  <c r="F52" i="5"/>
  <c r="M51" i="5"/>
  <c r="F51" i="5"/>
  <c r="M50" i="5"/>
  <c r="F50" i="5"/>
  <c r="M49" i="5"/>
  <c r="F49" i="5"/>
  <c r="M48" i="5"/>
  <c r="F48" i="5"/>
  <c r="M47" i="5"/>
  <c r="F47" i="5"/>
  <c r="M46" i="5"/>
  <c r="F46" i="5"/>
  <c r="M45" i="5"/>
  <c r="F45" i="5"/>
  <c r="M44" i="5"/>
  <c r="F44" i="5"/>
  <c r="M43" i="5"/>
  <c r="F43" i="5"/>
  <c r="M42" i="5"/>
  <c r="F42" i="5"/>
  <c r="M41" i="5"/>
  <c r="F41" i="5"/>
  <c r="M40" i="5"/>
  <c r="F40" i="5"/>
  <c r="M39" i="5"/>
  <c r="F39" i="5"/>
  <c r="M38" i="5"/>
  <c r="F38" i="5"/>
  <c r="M37" i="5"/>
  <c r="F37" i="5"/>
  <c r="M36" i="5"/>
  <c r="F36" i="5"/>
  <c r="M35" i="5"/>
  <c r="F35" i="5"/>
  <c r="M34" i="5"/>
  <c r="F34" i="5"/>
  <c r="M33" i="5"/>
  <c r="F33" i="5"/>
  <c r="M32" i="5"/>
  <c r="F32" i="5"/>
  <c r="M31" i="5"/>
  <c r="F31" i="5"/>
  <c r="M30" i="5"/>
  <c r="F30" i="5"/>
  <c r="M29" i="5"/>
  <c r="F29" i="5"/>
  <c r="M28" i="5"/>
  <c r="F28" i="5"/>
  <c r="M27" i="5"/>
  <c r="F27" i="5"/>
  <c r="M26" i="5"/>
  <c r="F26" i="5"/>
  <c r="M25" i="5"/>
  <c r="F24" i="5"/>
  <c r="M24" i="5"/>
  <c r="F23" i="5"/>
  <c r="M23" i="5"/>
  <c r="F21" i="5"/>
  <c r="M21" i="5"/>
  <c r="F18" i="5"/>
  <c r="M19" i="5"/>
  <c r="F25" i="5"/>
  <c r="M18" i="5"/>
  <c r="F22" i="5"/>
  <c r="M22" i="5"/>
  <c r="F20" i="5"/>
  <c r="M20" i="5"/>
  <c r="F19" i="5"/>
  <c r="M17" i="5"/>
  <c r="F17" i="5"/>
  <c r="M61" i="22"/>
  <c r="F61" i="22"/>
  <c r="M60" i="22"/>
  <c r="F60" i="22"/>
  <c r="M59" i="22"/>
  <c r="F59" i="22"/>
  <c r="M58" i="22"/>
  <c r="F58" i="22"/>
  <c r="M57" i="22"/>
  <c r="F57" i="22"/>
  <c r="M56" i="22"/>
  <c r="F56" i="22"/>
  <c r="M55" i="22"/>
  <c r="F55" i="22"/>
  <c r="M54" i="22"/>
  <c r="F54" i="22"/>
  <c r="M53" i="22"/>
  <c r="F53" i="22"/>
  <c r="M52" i="22"/>
  <c r="F38" i="22"/>
  <c r="M51" i="22"/>
  <c r="F36" i="22"/>
  <c r="M50" i="22"/>
  <c r="F25" i="22"/>
  <c r="M49" i="22"/>
  <c r="F48" i="22"/>
  <c r="M48" i="22"/>
  <c r="F47" i="22"/>
  <c r="M47" i="22"/>
  <c r="F37" i="22"/>
  <c r="M46" i="22"/>
  <c r="F35" i="22"/>
  <c r="M45" i="22"/>
  <c r="F40" i="22"/>
  <c r="M44" i="22"/>
  <c r="F39" i="22"/>
  <c r="M43" i="22"/>
  <c r="F27" i="22"/>
  <c r="M42" i="22"/>
  <c r="F24" i="22"/>
  <c r="M41" i="22"/>
  <c r="F50" i="22"/>
  <c r="M40" i="22"/>
  <c r="F34" i="22"/>
  <c r="M39" i="22"/>
  <c r="F31" i="22"/>
  <c r="M38" i="22"/>
  <c r="F19" i="22"/>
  <c r="M37" i="22"/>
  <c r="F52" i="22"/>
  <c r="M36" i="22"/>
  <c r="F46" i="22"/>
  <c r="M35" i="22"/>
  <c r="F45" i="22"/>
  <c r="M34" i="22"/>
  <c r="F22" i="22"/>
  <c r="M33" i="22"/>
  <c r="F44" i="22"/>
  <c r="M32" i="22"/>
  <c r="F33" i="22"/>
  <c r="M31" i="22"/>
  <c r="F26" i="22"/>
  <c r="M30" i="22"/>
  <c r="F23" i="22"/>
  <c r="M29" i="22"/>
  <c r="F42" i="22"/>
  <c r="M28" i="22"/>
  <c r="F32" i="22"/>
  <c r="M27" i="22"/>
  <c r="F30" i="22"/>
  <c r="M24" i="22"/>
  <c r="F18" i="22"/>
  <c r="M23" i="22"/>
  <c r="F51" i="22"/>
  <c r="M22" i="22"/>
  <c r="F43" i="22"/>
  <c r="M20" i="22"/>
  <c r="F41" i="22"/>
  <c r="M26" i="22"/>
  <c r="F20" i="22"/>
  <c r="M25" i="22"/>
  <c r="F49" i="22"/>
  <c r="M21" i="22"/>
  <c r="F29" i="22"/>
  <c r="M19" i="22"/>
  <c r="F28" i="22"/>
  <c r="M18" i="22"/>
  <c r="F21" i="22"/>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27" i="3"/>
  <c r="M24" i="3"/>
  <c r="M23" i="3"/>
  <c r="M22" i="3"/>
  <c r="M19" i="3"/>
  <c r="M30" i="3"/>
  <c r="M29" i="3"/>
  <c r="M25" i="3"/>
  <c r="M21" i="3"/>
  <c r="M28" i="3"/>
  <c r="M26" i="3"/>
  <c r="M20" i="3"/>
  <c r="M18" i="3"/>
  <c r="M17" i="3"/>
  <c r="O10" i="17" l="1"/>
  <c r="G8" i="17"/>
  <c r="G11" i="17"/>
  <c r="G12" i="17"/>
  <c r="G7" i="17"/>
  <c r="G10" i="17"/>
  <c r="G14" i="17"/>
  <c r="G15" i="17"/>
  <c r="G16" i="17"/>
  <c r="G17" i="17"/>
  <c r="G18" i="17"/>
  <c r="G19" i="17"/>
  <c r="G9" i="17"/>
  <c r="G20" i="17"/>
  <c r="G21" i="17"/>
  <c r="G22" i="17"/>
  <c r="G23" i="17"/>
  <c r="G24" i="17"/>
  <c r="G25" i="17"/>
  <c r="G26" i="17"/>
  <c r="G27" i="17"/>
  <c r="G28" i="17"/>
  <c r="G13" i="17"/>
  <c r="D99" i="2"/>
  <c r="D100" i="2"/>
  <c r="D101" i="2"/>
  <c r="D102" i="2"/>
  <c r="D103" i="2"/>
  <c r="D104" i="2"/>
  <c r="D105" i="2"/>
  <c r="D106" i="2"/>
  <c r="D107"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4" i="2"/>
  <c r="S95" i="2"/>
  <c r="S96" i="2"/>
  <c r="S99" i="2"/>
  <c r="S100" i="2"/>
  <c r="S101" i="2"/>
  <c r="S102" i="2"/>
  <c r="S103" i="2"/>
  <c r="S104" i="2"/>
  <c r="S105" i="2"/>
  <c r="S106" i="2"/>
  <c r="S107" i="2"/>
  <c r="S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7" i="2"/>
  <c r="N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8" i="2"/>
  <c r="U50" i="26"/>
  <c r="O50" i="26"/>
  <c r="G50" i="26"/>
  <c r="U49" i="26"/>
  <c r="O49" i="26"/>
  <c r="G49" i="26"/>
  <c r="U48" i="26"/>
  <c r="O48" i="26"/>
  <c r="G48" i="26"/>
  <c r="U47" i="26"/>
  <c r="O47" i="26"/>
  <c r="G47" i="26"/>
  <c r="U46" i="26"/>
  <c r="O46" i="26"/>
  <c r="G46" i="26"/>
  <c r="U45" i="26"/>
  <c r="O45" i="26"/>
  <c r="G45" i="26"/>
  <c r="U44" i="26"/>
  <c r="O44" i="26"/>
  <c r="G44" i="26"/>
  <c r="U43" i="26"/>
  <c r="O43" i="26"/>
  <c r="G43" i="26"/>
  <c r="U42" i="26"/>
  <c r="O42" i="26"/>
  <c r="G42" i="26"/>
  <c r="U41" i="26"/>
  <c r="O41" i="26"/>
  <c r="G41" i="26"/>
  <c r="U40" i="26"/>
  <c r="O40" i="26"/>
  <c r="G40" i="26"/>
  <c r="U39" i="26"/>
  <c r="O39" i="26"/>
  <c r="G39" i="26"/>
  <c r="U38" i="26"/>
  <c r="O38" i="26"/>
  <c r="G38" i="26"/>
  <c r="U37" i="26"/>
  <c r="O37" i="26"/>
  <c r="G37" i="26"/>
  <c r="U36" i="26"/>
  <c r="O36" i="26"/>
  <c r="G36" i="26"/>
  <c r="U35" i="26"/>
  <c r="O35" i="26"/>
  <c r="G35" i="26"/>
  <c r="U34" i="26"/>
  <c r="O34" i="26"/>
  <c r="G34" i="26"/>
  <c r="U33" i="26"/>
  <c r="O33" i="26"/>
  <c r="G33" i="26"/>
  <c r="U32" i="26"/>
  <c r="O32" i="26"/>
  <c r="G32" i="26"/>
  <c r="U31" i="26"/>
  <c r="O31" i="26"/>
  <c r="G31" i="26"/>
  <c r="U30" i="26"/>
  <c r="O30" i="26"/>
  <c r="G30" i="26"/>
  <c r="U29" i="26"/>
  <c r="O29" i="26"/>
  <c r="G29" i="26"/>
  <c r="U28" i="26"/>
  <c r="O28" i="26"/>
  <c r="G28" i="26"/>
  <c r="U27" i="26"/>
  <c r="O27" i="26"/>
  <c r="G27" i="26"/>
  <c r="U26" i="26"/>
  <c r="O26" i="26"/>
  <c r="G26" i="26"/>
  <c r="U25" i="26"/>
  <c r="O25" i="26"/>
  <c r="G25" i="26"/>
  <c r="U24" i="26"/>
  <c r="O24" i="26"/>
  <c r="G24" i="26"/>
  <c r="U23" i="26"/>
  <c r="O23" i="26"/>
  <c r="G23" i="26"/>
  <c r="U22" i="26"/>
  <c r="O22" i="26"/>
  <c r="G22" i="26"/>
  <c r="U21" i="26"/>
  <c r="O21" i="26"/>
  <c r="G21" i="26"/>
  <c r="U20" i="26"/>
  <c r="O20" i="26"/>
  <c r="G20" i="26"/>
  <c r="U19" i="26"/>
  <c r="O19" i="26"/>
  <c r="G19" i="26"/>
  <c r="U18" i="26"/>
  <c r="O18" i="26"/>
  <c r="G18" i="26"/>
  <c r="U17" i="26"/>
  <c r="O17" i="26"/>
  <c r="G17" i="26"/>
  <c r="U16" i="26"/>
  <c r="O16" i="26"/>
  <c r="G16" i="26"/>
  <c r="U15" i="26"/>
  <c r="O15" i="26"/>
  <c r="G15" i="26"/>
  <c r="U14" i="26"/>
  <c r="O14" i="26"/>
  <c r="G14" i="26"/>
  <c r="U13" i="26"/>
  <c r="O13" i="26"/>
  <c r="G13" i="26"/>
  <c r="U12" i="26"/>
  <c r="O12" i="26"/>
  <c r="G12" i="26"/>
  <c r="U11" i="26"/>
  <c r="O11" i="26"/>
  <c r="G11" i="26"/>
  <c r="U10" i="26"/>
  <c r="O10" i="26"/>
  <c r="G10" i="26"/>
  <c r="U9" i="26"/>
  <c r="O9" i="26"/>
  <c r="G9" i="26"/>
  <c r="U8" i="26"/>
  <c r="O8" i="26"/>
  <c r="G8" i="26"/>
  <c r="U7" i="26"/>
  <c r="O7" i="26"/>
  <c r="G7" i="26"/>
  <c r="F34" i="9"/>
  <c r="F35" i="9"/>
  <c r="F36" i="9"/>
  <c r="F37" i="9"/>
  <c r="F38" i="9"/>
  <c r="F39" i="9"/>
  <c r="F40" i="9"/>
  <c r="F41" i="9"/>
  <c r="F42" i="9"/>
  <c r="F43" i="9"/>
  <c r="F44" i="9"/>
  <c r="F45" i="9"/>
  <c r="F46" i="9"/>
  <c r="F47" i="9"/>
  <c r="F48" i="9"/>
  <c r="F49" i="9"/>
  <c r="F50" i="9"/>
  <c r="O7" i="18"/>
  <c r="O12" i="18"/>
  <c r="O10" i="18"/>
  <c r="O13" i="18"/>
  <c r="O14" i="18"/>
  <c r="G9" i="18" l="1"/>
  <c r="G7" i="18"/>
  <c r="E601" i="15"/>
  <c r="D601" i="15"/>
  <c r="C601" i="15"/>
  <c r="B601" i="15"/>
  <c r="A601" i="15"/>
  <c r="E600" i="15"/>
  <c r="D600" i="15"/>
  <c r="B600" i="15"/>
  <c r="A600" i="15"/>
  <c r="E599" i="15"/>
  <c r="D599" i="15"/>
  <c r="B599" i="15"/>
  <c r="A599" i="15"/>
  <c r="E598" i="15"/>
  <c r="D598" i="15"/>
  <c r="C598" i="15"/>
  <c r="B598" i="15"/>
  <c r="A598" i="15"/>
  <c r="E597" i="15"/>
  <c r="D597" i="15"/>
  <c r="B597" i="15"/>
  <c r="A597" i="15"/>
  <c r="E596" i="15"/>
  <c r="D596" i="15"/>
  <c r="B596" i="15"/>
  <c r="A596" i="15"/>
  <c r="E595" i="15"/>
  <c r="D595" i="15"/>
  <c r="B595" i="15"/>
  <c r="A595" i="15"/>
  <c r="E594" i="15"/>
  <c r="D594" i="15"/>
  <c r="B594" i="15"/>
  <c r="A594" i="15"/>
  <c r="E593" i="15"/>
  <c r="D593" i="15"/>
  <c r="C593" i="15"/>
  <c r="B593" i="15"/>
  <c r="A593" i="15"/>
  <c r="E592" i="15"/>
  <c r="D592" i="15"/>
  <c r="B592" i="15"/>
  <c r="A592" i="15"/>
  <c r="E591" i="15"/>
  <c r="D591" i="15"/>
  <c r="B591" i="15"/>
  <c r="A591" i="15"/>
  <c r="E590" i="15"/>
  <c r="D590" i="15"/>
  <c r="C590" i="15"/>
  <c r="B590" i="15"/>
  <c r="A590" i="15"/>
  <c r="E589" i="15"/>
  <c r="D589" i="15"/>
  <c r="C589" i="15"/>
  <c r="B589" i="15"/>
  <c r="A589" i="15"/>
  <c r="E588" i="15"/>
  <c r="D588" i="15"/>
  <c r="B588" i="15"/>
  <c r="A588" i="15"/>
  <c r="E587" i="15"/>
  <c r="D587" i="15"/>
  <c r="B587" i="15"/>
  <c r="A587" i="15"/>
  <c r="E586" i="15"/>
  <c r="D586" i="15"/>
  <c r="B586" i="15"/>
  <c r="A586" i="15"/>
  <c r="E585" i="15"/>
  <c r="D585" i="15"/>
  <c r="B585" i="15"/>
  <c r="A585" i="15"/>
  <c r="E584" i="15"/>
  <c r="D584" i="15"/>
  <c r="B584" i="15"/>
  <c r="A584" i="15"/>
  <c r="E583" i="15"/>
  <c r="D583" i="15"/>
  <c r="B583" i="15"/>
  <c r="A583" i="15"/>
  <c r="E582" i="15"/>
  <c r="D582" i="15"/>
  <c r="C582" i="15"/>
  <c r="B582" i="15"/>
  <c r="A582" i="15"/>
  <c r="E581" i="15"/>
  <c r="D581" i="15"/>
  <c r="C581" i="15"/>
  <c r="B581" i="15"/>
  <c r="A581" i="15"/>
  <c r="E580" i="15"/>
  <c r="D580" i="15"/>
  <c r="B580" i="15"/>
  <c r="A580" i="15"/>
  <c r="E579" i="15"/>
  <c r="D579" i="15"/>
  <c r="B579" i="15"/>
  <c r="A579" i="15"/>
  <c r="E578" i="15"/>
  <c r="D578" i="15"/>
  <c r="B578" i="15"/>
  <c r="A578" i="15"/>
  <c r="E577" i="15"/>
  <c r="D577" i="15"/>
  <c r="B577" i="15"/>
  <c r="A577" i="15"/>
  <c r="E576" i="15"/>
  <c r="D576" i="15"/>
  <c r="B576" i="15"/>
  <c r="A576" i="15"/>
  <c r="E575" i="15"/>
  <c r="D575" i="15"/>
  <c r="B575" i="15"/>
  <c r="A575" i="15"/>
  <c r="E574" i="15"/>
  <c r="D574" i="15"/>
  <c r="C574" i="15"/>
  <c r="B574" i="15"/>
  <c r="A574" i="15"/>
  <c r="E573" i="15"/>
  <c r="D573" i="15"/>
  <c r="C573" i="15"/>
  <c r="B573" i="15"/>
  <c r="A573" i="15"/>
  <c r="E572" i="15"/>
  <c r="D572" i="15"/>
  <c r="B572" i="15"/>
  <c r="A572" i="15"/>
  <c r="E571" i="15"/>
  <c r="D571" i="15"/>
  <c r="B571" i="15"/>
  <c r="A571" i="15"/>
  <c r="E570" i="15"/>
  <c r="D570" i="15"/>
  <c r="B570" i="15"/>
  <c r="A570" i="15"/>
  <c r="E569" i="15"/>
  <c r="D569" i="15"/>
  <c r="B569" i="15"/>
  <c r="A569" i="15"/>
  <c r="E568" i="15"/>
  <c r="D568" i="15"/>
  <c r="B568" i="15"/>
  <c r="A568" i="15"/>
  <c r="E567" i="15"/>
  <c r="D567" i="15"/>
  <c r="B567" i="15"/>
  <c r="A567" i="15"/>
  <c r="E566" i="15"/>
  <c r="D566" i="15"/>
  <c r="B566" i="15"/>
  <c r="A566" i="15"/>
  <c r="E565" i="15"/>
  <c r="D565" i="15"/>
  <c r="B565" i="15"/>
  <c r="A565" i="15"/>
  <c r="E564" i="15"/>
  <c r="D564" i="15"/>
  <c r="B564" i="15"/>
  <c r="A564" i="15"/>
  <c r="E563" i="15"/>
  <c r="D563" i="15"/>
  <c r="B563" i="15"/>
  <c r="A563" i="15"/>
  <c r="E562" i="15"/>
  <c r="D562" i="15"/>
  <c r="B562" i="15"/>
  <c r="A562" i="15"/>
  <c r="E561" i="15"/>
  <c r="D561" i="15"/>
  <c r="B561" i="15"/>
  <c r="A561" i="15"/>
  <c r="E560" i="15"/>
  <c r="D560" i="15"/>
  <c r="B560" i="15"/>
  <c r="A560" i="15"/>
  <c r="E559" i="15"/>
  <c r="D559" i="15"/>
  <c r="B559" i="15"/>
  <c r="A559" i="15"/>
  <c r="E558" i="15"/>
  <c r="D558" i="15"/>
  <c r="C558" i="15"/>
  <c r="B558" i="15"/>
  <c r="A558" i="15"/>
  <c r="E557" i="15"/>
  <c r="D557" i="15"/>
  <c r="C557" i="15"/>
  <c r="B557" i="15"/>
  <c r="A557" i="15"/>
  <c r="E556" i="15"/>
  <c r="D556" i="15"/>
  <c r="B556" i="15"/>
  <c r="A556" i="15"/>
  <c r="E555" i="15"/>
  <c r="D555" i="15"/>
  <c r="B555" i="15"/>
  <c r="A555" i="15"/>
  <c r="E554" i="15"/>
  <c r="D554" i="15"/>
  <c r="B554" i="15"/>
  <c r="A554" i="15"/>
  <c r="E553" i="15"/>
  <c r="D553" i="15"/>
  <c r="B553" i="15"/>
  <c r="A553" i="15"/>
  <c r="E552" i="15"/>
  <c r="D552" i="15"/>
  <c r="B552" i="15"/>
  <c r="A552" i="15"/>
  <c r="E551" i="15"/>
  <c r="D551" i="15"/>
  <c r="B551" i="15"/>
  <c r="A551" i="15"/>
  <c r="E550" i="15"/>
  <c r="D550" i="15"/>
  <c r="C550" i="15"/>
  <c r="B550" i="15"/>
  <c r="A550" i="15"/>
  <c r="E549" i="15"/>
  <c r="D549" i="15"/>
  <c r="C549" i="15"/>
  <c r="B549" i="15"/>
  <c r="A549" i="15"/>
  <c r="E548" i="15"/>
  <c r="D548" i="15"/>
  <c r="B548" i="15"/>
  <c r="A548" i="15"/>
  <c r="E547" i="15"/>
  <c r="D547" i="15"/>
  <c r="B547" i="15"/>
  <c r="A547" i="15"/>
  <c r="E546" i="15"/>
  <c r="D546" i="15"/>
  <c r="B546" i="15"/>
  <c r="A546" i="15"/>
  <c r="E545" i="15"/>
  <c r="D545" i="15"/>
  <c r="B545" i="15"/>
  <c r="A545" i="15"/>
  <c r="E544" i="15"/>
  <c r="D544" i="15"/>
  <c r="B544" i="15"/>
  <c r="A544" i="15"/>
  <c r="E543" i="15"/>
  <c r="D543" i="15"/>
  <c r="B543" i="15"/>
  <c r="A543" i="15"/>
  <c r="E542" i="15"/>
  <c r="D542" i="15"/>
  <c r="C542" i="15"/>
  <c r="B542" i="15"/>
  <c r="A542" i="15"/>
  <c r="E541" i="15"/>
  <c r="D541" i="15"/>
  <c r="C541" i="15"/>
  <c r="B541" i="15"/>
  <c r="A541" i="15"/>
  <c r="E540" i="15"/>
  <c r="D540" i="15"/>
  <c r="B540" i="15"/>
  <c r="A540" i="15"/>
  <c r="E539" i="15"/>
  <c r="D539" i="15"/>
  <c r="B539" i="15"/>
  <c r="A539" i="15"/>
  <c r="E538" i="15"/>
  <c r="D538" i="15"/>
  <c r="B538" i="15"/>
  <c r="A538" i="15"/>
  <c r="E537" i="15"/>
  <c r="D537" i="15"/>
  <c r="B537" i="15"/>
  <c r="A537" i="15"/>
  <c r="E536" i="15"/>
  <c r="D536" i="15"/>
  <c r="B536" i="15"/>
  <c r="A536" i="15"/>
  <c r="E535" i="15"/>
  <c r="D535" i="15"/>
  <c r="B535" i="15"/>
  <c r="A535" i="15"/>
  <c r="E534" i="15"/>
  <c r="D534" i="15"/>
  <c r="C534" i="15"/>
  <c r="B534" i="15"/>
  <c r="A534" i="15"/>
  <c r="E533" i="15"/>
  <c r="D533" i="15"/>
  <c r="C533" i="15"/>
  <c r="B533" i="15"/>
  <c r="A533" i="15"/>
  <c r="E532" i="15"/>
  <c r="D532" i="15"/>
  <c r="B532" i="15"/>
  <c r="A532" i="15"/>
  <c r="E531" i="15"/>
  <c r="D531" i="15"/>
  <c r="B531" i="15"/>
  <c r="A531" i="15"/>
  <c r="E530" i="15"/>
  <c r="D530" i="15"/>
  <c r="B530" i="15"/>
  <c r="A530" i="15"/>
  <c r="E529" i="15"/>
  <c r="D529" i="15"/>
  <c r="B529" i="15"/>
  <c r="A529" i="15"/>
  <c r="E528" i="15"/>
  <c r="D528" i="15"/>
  <c r="B528" i="15"/>
  <c r="A528" i="15"/>
  <c r="E527" i="15"/>
  <c r="D527" i="15"/>
  <c r="B527" i="15"/>
  <c r="A527" i="15"/>
  <c r="E526" i="15"/>
  <c r="D526" i="15"/>
  <c r="C526" i="15"/>
  <c r="B526" i="15"/>
  <c r="A526" i="15"/>
  <c r="E525" i="15"/>
  <c r="D525" i="15"/>
  <c r="C525" i="15"/>
  <c r="B525" i="15"/>
  <c r="A525" i="15"/>
  <c r="E524" i="15"/>
  <c r="D524" i="15"/>
  <c r="B524" i="15"/>
  <c r="A524" i="15"/>
  <c r="E523" i="15"/>
  <c r="D523" i="15"/>
  <c r="B523" i="15"/>
  <c r="A523" i="15"/>
  <c r="E522" i="15"/>
  <c r="D522" i="15"/>
  <c r="B522" i="15"/>
  <c r="A522" i="15"/>
  <c r="E521" i="15"/>
  <c r="D521" i="15"/>
  <c r="B521" i="15"/>
  <c r="A521" i="15"/>
  <c r="E520" i="15"/>
  <c r="D520" i="15"/>
  <c r="B520" i="15"/>
  <c r="A520" i="15"/>
  <c r="E519" i="15"/>
  <c r="D519" i="15"/>
  <c r="B519" i="15"/>
  <c r="A519" i="15"/>
  <c r="E518" i="15"/>
  <c r="D518" i="15"/>
  <c r="C518" i="15"/>
  <c r="B518" i="15"/>
  <c r="A518" i="15"/>
  <c r="E517" i="15"/>
  <c r="D517" i="15"/>
  <c r="C517" i="15"/>
  <c r="B517" i="15"/>
  <c r="A517" i="15"/>
  <c r="E516" i="15"/>
  <c r="D516" i="15"/>
  <c r="B516" i="15"/>
  <c r="A516" i="15"/>
  <c r="E515" i="15"/>
  <c r="D515" i="15"/>
  <c r="B515" i="15"/>
  <c r="A515" i="15"/>
  <c r="E514" i="15"/>
  <c r="D514" i="15"/>
  <c r="B514" i="15"/>
  <c r="A514" i="15"/>
  <c r="E513" i="15"/>
  <c r="D513" i="15"/>
  <c r="B513" i="15"/>
  <c r="A513" i="15"/>
  <c r="E512" i="15"/>
  <c r="D512" i="15"/>
  <c r="B512" i="15"/>
  <c r="A512" i="15"/>
  <c r="E511" i="15"/>
  <c r="D511" i="15"/>
  <c r="B511" i="15"/>
  <c r="A511" i="15"/>
  <c r="E510" i="15"/>
  <c r="D510" i="15"/>
  <c r="C510" i="15"/>
  <c r="B510" i="15"/>
  <c r="A510" i="15"/>
  <c r="E509" i="15"/>
  <c r="D509" i="15"/>
  <c r="C509" i="15"/>
  <c r="B509" i="15"/>
  <c r="A509" i="15"/>
  <c r="E508" i="15"/>
  <c r="D508" i="15"/>
  <c r="B508" i="15"/>
  <c r="A508" i="15"/>
  <c r="E507" i="15"/>
  <c r="D507" i="15"/>
  <c r="B507" i="15"/>
  <c r="A507" i="15"/>
  <c r="E506" i="15"/>
  <c r="D506" i="15"/>
  <c r="B506" i="15"/>
  <c r="A506" i="15"/>
  <c r="E505" i="15"/>
  <c r="D505" i="15"/>
  <c r="B505" i="15"/>
  <c r="A505" i="15"/>
  <c r="E504" i="15"/>
  <c r="D504" i="15"/>
  <c r="B504" i="15"/>
  <c r="A504" i="15"/>
  <c r="E503" i="15"/>
  <c r="D503" i="15"/>
  <c r="B503" i="15"/>
  <c r="A503" i="15"/>
  <c r="E502" i="15"/>
  <c r="D502" i="15"/>
  <c r="C502" i="15"/>
  <c r="B502" i="15"/>
  <c r="A502" i="15"/>
  <c r="E501" i="15"/>
  <c r="D501" i="15"/>
  <c r="C501" i="15"/>
  <c r="B501" i="15"/>
  <c r="A501" i="15"/>
  <c r="E500" i="15"/>
  <c r="D500" i="15"/>
  <c r="C500" i="15"/>
  <c r="B500" i="15"/>
  <c r="A500" i="15"/>
  <c r="E499" i="15"/>
  <c r="D499" i="15"/>
  <c r="C499" i="15"/>
  <c r="B499" i="15"/>
  <c r="A499" i="15"/>
  <c r="E498" i="15"/>
  <c r="D498" i="15"/>
  <c r="C498" i="15"/>
  <c r="B498" i="15"/>
  <c r="A498" i="15"/>
  <c r="E497" i="15"/>
  <c r="D497" i="15"/>
  <c r="C497" i="15"/>
  <c r="B497" i="15"/>
  <c r="A497" i="15"/>
  <c r="E496" i="15"/>
  <c r="D496" i="15"/>
  <c r="C496" i="15"/>
  <c r="B496" i="15"/>
  <c r="A496" i="15"/>
  <c r="E495" i="15"/>
  <c r="D495" i="15"/>
  <c r="C495" i="15"/>
  <c r="B495" i="15"/>
  <c r="A495" i="15"/>
  <c r="E494" i="15"/>
  <c r="D494" i="15"/>
  <c r="C494" i="15"/>
  <c r="B494" i="15"/>
  <c r="A494" i="15"/>
  <c r="E493" i="15"/>
  <c r="D493" i="15"/>
  <c r="C493" i="15"/>
  <c r="B493" i="15"/>
  <c r="A493" i="15"/>
  <c r="E492" i="15"/>
  <c r="D492" i="15"/>
  <c r="C492" i="15"/>
  <c r="B492" i="15"/>
  <c r="A492" i="15"/>
  <c r="E491" i="15"/>
  <c r="D491" i="15"/>
  <c r="C491" i="15"/>
  <c r="B491" i="15"/>
  <c r="A491" i="15"/>
  <c r="E490" i="15"/>
  <c r="D490" i="15"/>
  <c r="C490" i="15"/>
  <c r="B490" i="15"/>
  <c r="A490" i="15"/>
  <c r="E489" i="15"/>
  <c r="D489" i="15"/>
  <c r="C489" i="15"/>
  <c r="B489" i="15"/>
  <c r="A489" i="15"/>
  <c r="E488" i="15"/>
  <c r="D488" i="15"/>
  <c r="C488" i="15"/>
  <c r="B488" i="15"/>
  <c r="A488" i="15"/>
  <c r="E487" i="15"/>
  <c r="D487" i="15"/>
  <c r="C487" i="15"/>
  <c r="B487" i="15"/>
  <c r="A487" i="15"/>
  <c r="E486" i="15"/>
  <c r="D486" i="15"/>
  <c r="C486" i="15"/>
  <c r="B486" i="15"/>
  <c r="A486" i="15"/>
  <c r="E485" i="15"/>
  <c r="D485" i="15"/>
  <c r="C485" i="15"/>
  <c r="B485" i="15"/>
  <c r="A485" i="15"/>
  <c r="E484" i="15"/>
  <c r="D484" i="15"/>
  <c r="C484" i="15"/>
  <c r="B484" i="15"/>
  <c r="A484" i="15"/>
  <c r="E483" i="15"/>
  <c r="D483" i="15"/>
  <c r="C483" i="15"/>
  <c r="B483" i="15"/>
  <c r="A483" i="15"/>
  <c r="E482" i="15"/>
  <c r="D482" i="15"/>
  <c r="C482" i="15"/>
  <c r="B482" i="15"/>
  <c r="A482" i="15"/>
  <c r="E481" i="15"/>
  <c r="D481" i="15"/>
  <c r="C481" i="15"/>
  <c r="B481" i="15"/>
  <c r="A481" i="15"/>
  <c r="E480" i="15"/>
  <c r="D480" i="15"/>
  <c r="C480" i="15"/>
  <c r="B480" i="15"/>
  <c r="A480" i="15"/>
  <c r="E479" i="15"/>
  <c r="D479" i="15"/>
  <c r="C479" i="15"/>
  <c r="B479" i="15"/>
  <c r="A479" i="15"/>
  <c r="E478" i="15"/>
  <c r="D478" i="15"/>
  <c r="C478" i="15"/>
  <c r="B478" i="15"/>
  <c r="A478" i="15"/>
  <c r="E477" i="15"/>
  <c r="D477" i="15"/>
  <c r="C477" i="15"/>
  <c r="B477" i="15"/>
  <c r="A477" i="15"/>
  <c r="E476" i="15"/>
  <c r="D476" i="15"/>
  <c r="C476" i="15"/>
  <c r="B476" i="15"/>
  <c r="A476" i="15"/>
  <c r="E475" i="15"/>
  <c r="D475" i="15"/>
  <c r="C475" i="15"/>
  <c r="B475" i="15"/>
  <c r="A475" i="15"/>
  <c r="E474" i="15"/>
  <c r="D474" i="15"/>
  <c r="C474" i="15"/>
  <c r="B474" i="15"/>
  <c r="A474" i="15"/>
  <c r="E473" i="15"/>
  <c r="D473" i="15"/>
  <c r="C473" i="15"/>
  <c r="B473" i="15"/>
  <c r="A473" i="15"/>
  <c r="E472" i="15"/>
  <c r="D472" i="15"/>
  <c r="C472" i="15"/>
  <c r="B472" i="15"/>
  <c r="A472" i="15"/>
  <c r="E471" i="15"/>
  <c r="D471" i="15"/>
  <c r="C471" i="15"/>
  <c r="B471" i="15"/>
  <c r="A471" i="15"/>
  <c r="E470" i="15"/>
  <c r="D470" i="15"/>
  <c r="C470" i="15"/>
  <c r="B470" i="15"/>
  <c r="A470" i="15"/>
  <c r="E469" i="15"/>
  <c r="D469" i="15"/>
  <c r="C469" i="15"/>
  <c r="B469" i="15"/>
  <c r="A469" i="15"/>
  <c r="E468" i="15"/>
  <c r="D468" i="15"/>
  <c r="C468" i="15"/>
  <c r="B468" i="15"/>
  <c r="A468" i="15"/>
  <c r="E467" i="15"/>
  <c r="D467" i="15"/>
  <c r="C467" i="15"/>
  <c r="B467" i="15"/>
  <c r="A467" i="15"/>
  <c r="E466" i="15"/>
  <c r="D466" i="15"/>
  <c r="C466" i="15"/>
  <c r="B466" i="15"/>
  <c r="A466" i="15"/>
  <c r="E465" i="15"/>
  <c r="D465" i="15"/>
  <c r="C465" i="15"/>
  <c r="B465" i="15"/>
  <c r="A465" i="15"/>
  <c r="E464" i="15"/>
  <c r="D464" i="15"/>
  <c r="C464" i="15"/>
  <c r="B464" i="15"/>
  <c r="A464" i="15"/>
  <c r="E463" i="15"/>
  <c r="D463" i="15"/>
  <c r="C463" i="15"/>
  <c r="B463" i="15"/>
  <c r="A463" i="15"/>
  <c r="E462" i="15"/>
  <c r="D462" i="15"/>
  <c r="C462" i="15"/>
  <c r="B462" i="15"/>
  <c r="A462" i="15"/>
  <c r="E461" i="15"/>
  <c r="D461" i="15"/>
  <c r="C461" i="15"/>
  <c r="B461" i="15"/>
  <c r="A461" i="15"/>
  <c r="E460" i="15"/>
  <c r="D460" i="15"/>
  <c r="C460" i="15"/>
  <c r="B460" i="15"/>
  <c r="A460" i="15"/>
  <c r="E459" i="15"/>
  <c r="D459" i="15"/>
  <c r="C459" i="15"/>
  <c r="B459" i="15"/>
  <c r="A459" i="15"/>
  <c r="E458" i="15"/>
  <c r="D458" i="15"/>
  <c r="C458" i="15"/>
  <c r="B458" i="15"/>
  <c r="A458" i="15"/>
  <c r="E457" i="15"/>
  <c r="D457" i="15"/>
  <c r="C457" i="15"/>
  <c r="B457" i="15"/>
  <c r="A457" i="15"/>
  <c r="E456" i="15"/>
  <c r="D456" i="15"/>
  <c r="C456" i="15"/>
  <c r="B456" i="15"/>
  <c r="A456" i="15"/>
  <c r="E455" i="15"/>
  <c r="D455" i="15"/>
  <c r="C455" i="15"/>
  <c r="B455" i="15"/>
  <c r="A455" i="15"/>
  <c r="E454" i="15"/>
  <c r="D454" i="15"/>
  <c r="C454" i="15"/>
  <c r="B454" i="15"/>
  <c r="A454" i="15"/>
  <c r="E453" i="15"/>
  <c r="D453" i="15"/>
  <c r="C453" i="15"/>
  <c r="B453" i="15"/>
  <c r="A453" i="15"/>
  <c r="E452" i="15"/>
  <c r="D452" i="15"/>
  <c r="C452" i="15"/>
  <c r="B452" i="15"/>
  <c r="A452" i="15"/>
  <c r="E451" i="15"/>
  <c r="D451" i="15"/>
  <c r="C451" i="15"/>
  <c r="B451" i="15"/>
  <c r="A451" i="15"/>
  <c r="E450" i="15"/>
  <c r="D450" i="15"/>
  <c r="C450" i="15"/>
  <c r="B450" i="15"/>
  <c r="A450" i="15"/>
  <c r="E449" i="15"/>
  <c r="D449" i="15"/>
  <c r="C449" i="15"/>
  <c r="B449" i="15"/>
  <c r="A449" i="15"/>
  <c r="E448" i="15"/>
  <c r="D448" i="15"/>
  <c r="C448" i="15"/>
  <c r="B448" i="15"/>
  <c r="A448" i="15"/>
  <c r="E447" i="15"/>
  <c r="D447" i="15"/>
  <c r="C447" i="15"/>
  <c r="B447" i="15"/>
  <c r="A447" i="15"/>
  <c r="E446" i="15"/>
  <c r="D446" i="15"/>
  <c r="C446" i="15"/>
  <c r="B446" i="15"/>
  <c r="A446" i="15"/>
  <c r="E445" i="15"/>
  <c r="D445" i="15"/>
  <c r="C445" i="15"/>
  <c r="B445" i="15"/>
  <c r="A445" i="15"/>
  <c r="E444" i="15"/>
  <c r="D444" i="15"/>
  <c r="C444" i="15"/>
  <c r="B444" i="15"/>
  <c r="A444" i="15"/>
  <c r="E443" i="15"/>
  <c r="D443" i="15"/>
  <c r="C443" i="15"/>
  <c r="B443" i="15"/>
  <c r="A443" i="15"/>
  <c r="E442" i="15"/>
  <c r="D442" i="15"/>
  <c r="C442" i="15"/>
  <c r="B442" i="15"/>
  <c r="A442" i="15"/>
  <c r="E441" i="15"/>
  <c r="D441" i="15"/>
  <c r="C441" i="15"/>
  <c r="B441" i="15"/>
  <c r="A441" i="15"/>
  <c r="E440" i="15"/>
  <c r="D440" i="15"/>
  <c r="C440" i="15"/>
  <c r="B440" i="15"/>
  <c r="A440" i="15"/>
  <c r="E439" i="15"/>
  <c r="D439" i="15"/>
  <c r="C439" i="15"/>
  <c r="B439" i="15"/>
  <c r="A439" i="15"/>
  <c r="E438" i="15"/>
  <c r="D438" i="15"/>
  <c r="C438" i="15"/>
  <c r="B438" i="15"/>
  <c r="A438" i="15"/>
  <c r="E437" i="15"/>
  <c r="D437" i="15"/>
  <c r="C437" i="15"/>
  <c r="B437" i="15"/>
  <c r="A437" i="15"/>
  <c r="E436" i="15"/>
  <c r="D436" i="15"/>
  <c r="C436" i="15"/>
  <c r="B436" i="15"/>
  <c r="A436" i="15"/>
  <c r="E435" i="15"/>
  <c r="D435" i="15"/>
  <c r="C435" i="15"/>
  <c r="B435" i="15"/>
  <c r="A435" i="15"/>
  <c r="E434" i="15"/>
  <c r="D434" i="15"/>
  <c r="C434" i="15"/>
  <c r="B434" i="15"/>
  <c r="A434" i="15"/>
  <c r="E433" i="15"/>
  <c r="D433" i="15"/>
  <c r="C433" i="15"/>
  <c r="B433" i="15"/>
  <c r="A433" i="15"/>
  <c r="E432" i="15"/>
  <c r="D432" i="15"/>
  <c r="C432" i="15"/>
  <c r="B432" i="15"/>
  <c r="A432" i="15"/>
  <c r="E431" i="15"/>
  <c r="D431" i="15"/>
  <c r="C431" i="15"/>
  <c r="B431" i="15"/>
  <c r="A431" i="15"/>
  <c r="E430" i="15"/>
  <c r="D430" i="15"/>
  <c r="C430" i="15"/>
  <c r="B430" i="15"/>
  <c r="A430" i="15"/>
  <c r="E429" i="15"/>
  <c r="D429" i="15"/>
  <c r="C429" i="15"/>
  <c r="B429" i="15"/>
  <c r="A429" i="15"/>
  <c r="E428" i="15"/>
  <c r="D428" i="15"/>
  <c r="C428" i="15"/>
  <c r="B428" i="15"/>
  <c r="A428" i="15"/>
  <c r="E427" i="15"/>
  <c r="D427" i="15"/>
  <c r="C427" i="15"/>
  <c r="B427" i="15"/>
  <c r="A427" i="15"/>
  <c r="E426" i="15"/>
  <c r="D426" i="15"/>
  <c r="C426" i="15"/>
  <c r="B426" i="15"/>
  <c r="A426" i="15"/>
  <c r="E425" i="15"/>
  <c r="D425" i="15"/>
  <c r="C425" i="15"/>
  <c r="B425" i="15"/>
  <c r="A425" i="15"/>
  <c r="E424" i="15"/>
  <c r="D424" i="15"/>
  <c r="C424" i="15"/>
  <c r="B424" i="15"/>
  <c r="A424" i="15"/>
  <c r="E423" i="15"/>
  <c r="D423" i="15"/>
  <c r="C423" i="15"/>
  <c r="B423" i="15"/>
  <c r="A423" i="15"/>
  <c r="E422" i="15"/>
  <c r="D422" i="15"/>
  <c r="B422" i="15"/>
  <c r="A422" i="15"/>
  <c r="E421" i="15"/>
  <c r="D421" i="15"/>
  <c r="B421" i="15"/>
  <c r="A421" i="15"/>
  <c r="E420" i="15"/>
  <c r="D420" i="15"/>
  <c r="B420" i="15"/>
  <c r="A420" i="15"/>
  <c r="E419" i="15"/>
  <c r="D419" i="15"/>
  <c r="B419" i="15"/>
  <c r="A419" i="15"/>
  <c r="E418" i="15"/>
  <c r="D418" i="15"/>
  <c r="B418" i="15"/>
  <c r="A418" i="15"/>
  <c r="E417" i="15"/>
  <c r="D417" i="15"/>
  <c r="C417" i="15"/>
  <c r="B417" i="15"/>
  <c r="A417" i="15"/>
  <c r="E416" i="15"/>
  <c r="D416" i="15"/>
  <c r="B416" i="15"/>
  <c r="A416" i="15"/>
  <c r="E415" i="15"/>
  <c r="D415" i="15"/>
  <c r="C415" i="15"/>
  <c r="B415" i="15"/>
  <c r="A415" i="15"/>
  <c r="E414" i="15"/>
  <c r="D414" i="15"/>
  <c r="B414" i="15"/>
  <c r="A414" i="15"/>
  <c r="E413" i="15"/>
  <c r="D413" i="15"/>
  <c r="C413" i="15"/>
  <c r="B413" i="15"/>
  <c r="A413" i="15"/>
  <c r="E412" i="15"/>
  <c r="D412" i="15"/>
  <c r="B412" i="15"/>
  <c r="A412" i="15"/>
  <c r="E411" i="15"/>
  <c r="D411" i="15"/>
  <c r="B411" i="15"/>
  <c r="A411" i="15"/>
  <c r="E410" i="15"/>
  <c r="D410" i="15"/>
  <c r="B410" i="15"/>
  <c r="A410" i="15"/>
  <c r="E409" i="15"/>
  <c r="D409" i="15"/>
  <c r="C409" i="15"/>
  <c r="B409" i="15"/>
  <c r="A409" i="15"/>
  <c r="E408" i="15"/>
  <c r="D408" i="15"/>
  <c r="B408" i="15"/>
  <c r="A408" i="15"/>
  <c r="E407" i="15"/>
  <c r="D407" i="15"/>
  <c r="C407" i="15"/>
  <c r="B407" i="15"/>
  <c r="A407" i="15"/>
  <c r="E406" i="15"/>
  <c r="D406" i="15"/>
  <c r="B406" i="15"/>
  <c r="A406" i="15"/>
  <c r="E405" i="15"/>
  <c r="D405" i="15"/>
  <c r="C405" i="15"/>
  <c r="B405" i="15"/>
  <c r="A405" i="15"/>
  <c r="E404" i="15"/>
  <c r="D404" i="15"/>
  <c r="B404" i="15"/>
  <c r="A404" i="15"/>
  <c r="E403" i="15"/>
  <c r="D403" i="15"/>
  <c r="B403" i="15"/>
  <c r="A403" i="15"/>
  <c r="E402" i="15"/>
  <c r="D402" i="15"/>
  <c r="B402" i="15"/>
  <c r="A402" i="15"/>
  <c r="E401" i="15"/>
  <c r="D401" i="15"/>
  <c r="B401" i="15"/>
  <c r="A401" i="15"/>
  <c r="E400" i="15"/>
  <c r="D400" i="15"/>
  <c r="B400" i="15"/>
  <c r="A400" i="15"/>
  <c r="E399" i="15"/>
  <c r="D399" i="15"/>
  <c r="B399" i="15"/>
  <c r="A399" i="15"/>
  <c r="E398" i="15"/>
  <c r="D398" i="15"/>
  <c r="B398" i="15"/>
  <c r="A398" i="15"/>
  <c r="E397" i="15"/>
  <c r="D397" i="15"/>
  <c r="B397" i="15"/>
  <c r="A397" i="15"/>
  <c r="E396" i="15"/>
  <c r="D396" i="15"/>
  <c r="B396" i="15"/>
  <c r="A396" i="15"/>
  <c r="E395" i="15"/>
  <c r="D395" i="15"/>
  <c r="B395" i="15"/>
  <c r="A395" i="15"/>
  <c r="E394" i="15"/>
  <c r="D394" i="15"/>
  <c r="B394" i="15"/>
  <c r="A394" i="15"/>
  <c r="E393" i="15"/>
  <c r="D393" i="15"/>
  <c r="B393" i="15"/>
  <c r="A393" i="15"/>
  <c r="A392" i="15"/>
  <c r="A391" i="15"/>
  <c r="E390" i="15"/>
  <c r="D390" i="15"/>
  <c r="A390" i="15"/>
  <c r="E389" i="15"/>
  <c r="D389" i="15"/>
  <c r="B389" i="15"/>
  <c r="A389" i="15"/>
  <c r="E388" i="15"/>
  <c r="D388" i="15"/>
  <c r="B388" i="15"/>
  <c r="A388" i="15"/>
  <c r="E387" i="15"/>
  <c r="D387" i="15"/>
  <c r="B387" i="15"/>
  <c r="A387" i="15"/>
  <c r="E386" i="15"/>
  <c r="D386" i="15"/>
  <c r="B386" i="15"/>
  <c r="A386" i="15"/>
  <c r="E385" i="15"/>
  <c r="D385" i="15"/>
  <c r="B385" i="15"/>
  <c r="A385" i="15"/>
  <c r="E384" i="15"/>
  <c r="D384" i="15"/>
  <c r="B384" i="15"/>
  <c r="A384" i="15"/>
  <c r="E383" i="15"/>
  <c r="D383" i="15"/>
  <c r="B383" i="15"/>
  <c r="A383" i="15"/>
  <c r="E382" i="15"/>
  <c r="D382" i="15"/>
  <c r="B382" i="15"/>
  <c r="A382" i="15"/>
  <c r="E381" i="15"/>
  <c r="D381" i="15"/>
  <c r="B381" i="15"/>
  <c r="A381" i="15"/>
  <c r="E380" i="15"/>
  <c r="D380" i="15"/>
  <c r="B380" i="15"/>
  <c r="A380" i="15"/>
  <c r="E379" i="15"/>
  <c r="D379" i="15"/>
  <c r="B379" i="15"/>
  <c r="A379" i="15"/>
  <c r="E378" i="15"/>
  <c r="D378" i="15"/>
  <c r="B378" i="15"/>
  <c r="A378" i="15"/>
  <c r="E377" i="15"/>
  <c r="D377" i="15"/>
  <c r="B377" i="15"/>
  <c r="A377" i="15"/>
  <c r="E376" i="15"/>
  <c r="D376" i="15"/>
  <c r="B376" i="15"/>
  <c r="A376" i="15"/>
  <c r="E375" i="15"/>
  <c r="D375" i="15"/>
  <c r="B375" i="15"/>
  <c r="A375" i="15"/>
  <c r="E374" i="15"/>
  <c r="D374" i="15"/>
  <c r="B374" i="15"/>
  <c r="A374" i="15"/>
  <c r="E373" i="15"/>
  <c r="D373" i="15"/>
  <c r="B373" i="15"/>
  <c r="A373" i="15"/>
  <c r="E372" i="15"/>
  <c r="D372" i="15"/>
  <c r="B372" i="15"/>
  <c r="A372" i="15"/>
  <c r="E371" i="15"/>
  <c r="D371" i="15"/>
  <c r="B371" i="15"/>
  <c r="A371" i="15"/>
  <c r="E370" i="15"/>
  <c r="D370" i="15"/>
  <c r="B370" i="15"/>
  <c r="A370" i="15"/>
  <c r="E369" i="15"/>
  <c r="D369" i="15"/>
  <c r="B369" i="15"/>
  <c r="A369" i="15"/>
  <c r="E368" i="15"/>
  <c r="D368" i="15"/>
  <c r="B368" i="15"/>
  <c r="A368" i="15"/>
  <c r="E367" i="15"/>
  <c r="D367" i="15"/>
  <c r="B367" i="15"/>
  <c r="A367" i="15"/>
  <c r="E366" i="15"/>
  <c r="D366" i="15"/>
  <c r="B366" i="15"/>
  <c r="A366" i="15"/>
  <c r="E365" i="15"/>
  <c r="D365" i="15"/>
  <c r="B365" i="15"/>
  <c r="A365" i="15"/>
  <c r="E364" i="15"/>
  <c r="D364" i="15"/>
  <c r="B364" i="15"/>
  <c r="A364" i="15"/>
  <c r="E363" i="15"/>
  <c r="D363" i="15"/>
  <c r="B363" i="15"/>
  <c r="A363" i="15"/>
  <c r="E362" i="15"/>
  <c r="D362" i="15"/>
  <c r="B362" i="15"/>
  <c r="A362" i="15"/>
  <c r="E361" i="15"/>
  <c r="D361" i="15"/>
  <c r="B361" i="15"/>
  <c r="A361" i="15"/>
  <c r="E360" i="15"/>
  <c r="D360" i="15"/>
  <c r="B360" i="15"/>
  <c r="A360" i="15"/>
  <c r="E359" i="15"/>
  <c r="D359" i="15"/>
  <c r="B359" i="15"/>
  <c r="A359" i="15"/>
  <c r="E358" i="15"/>
  <c r="D358" i="15"/>
  <c r="B358" i="15"/>
  <c r="A358" i="15"/>
  <c r="E357" i="15"/>
  <c r="D357" i="15"/>
  <c r="B357" i="15"/>
  <c r="A357" i="15"/>
  <c r="E356" i="15"/>
  <c r="D356" i="15"/>
  <c r="B356" i="15"/>
  <c r="A356" i="15"/>
  <c r="E355" i="15"/>
  <c r="D355" i="15"/>
  <c r="B355" i="15"/>
  <c r="A355" i="15"/>
  <c r="E354" i="15"/>
  <c r="D354" i="15"/>
  <c r="B354" i="15"/>
  <c r="A354" i="15"/>
  <c r="E353" i="15"/>
  <c r="D353" i="15"/>
  <c r="B353" i="15"/>
  <c r="A353" i="15"/>
  <c r="E352" i="15"/>
  <c r="D352" i="15"/>
  <c r="B352" i="15"/>
  <c r="A352" i="15"/>
  <c r="E351" i="15"/>
  <c r="D351" i="15"/>
  <c r="B351" i="15"/>
  <c r="A351" i="15"/>
  <c r="E350" i="15"/>
  <c r="D350" i="15"/>
  <c r="B350" i="15"/>
  <c r="A350" i="15"/>
  <c r="E349" i="15"/>
  <c r="D349" i="15"/>
  <c r="B349" i="15"/>
  <c r="A349" i="15"/>
  <c r="E348" i="15"/>
  <c r="D348" i="15"/>
  <c r="B348" i="15"/>
  <c r="A348" i="15"/>
  <c r="E347" i="15"/>
  <c r="D347" i="15"/>
  <c r="B347" i="15"/>
  <c r="A347" i="15"/>
  <c r="E346" i="15"/>
  <c r="D346" i="15"/>
  <c r="B346" i="15"/>
  <c r="A346" i="15"/>
  <c r="E345" i="15"/>
  <c r="D345" i="15"/>
  <c r="B345" i="15"/>
  <c r="A345" i="15"/>
  <c r="E344" i="15"/>
  <c r="D344" i="15"/>
  <c r="B344" i="15"/>
  <c r="A344" i="15"/>
  <c r="E343" i="15"/>
  <c r="D343" i="15"/>
  <c r="B343" i="15"/>
  <c r="A343" i="15"/>
  <c r="E342" i="15"/>
  <c r="D342" i="15"/>
  <c r="B342" i="15"/>
  <c r="A342" i="15"/>
  <c r="E341" i="15"/>
  <c r="D341" i="15"/>
  <c r="B341" i="15"/>
  <c r="A341" i="15"/>
  <c r="E340" i="15"/>
  <c r="D340" i="15"/>
  <c r="B340" i="15"/>
  <c r="A340" i="15"/>
  <c r="E339" i="15"/>
  <c r="D339" i="15"/>
  <c r="B339" i="15"/>
  <c r="A339" i="15"/>
  <c r="E338" i="15"/>
  <c r="D338" i="15"/>
  <c r="B338" i="15"/>
  <c r="A338" i="15"/>
  <c r="E337" i="15"/>
  <c r="D337" i="15"/>
  <c r="B337" i="15"/>
  <c r="A337" i="15"/>
  <c r="E336" i="15"/>
  <c r="D336" i="15"/>
  <c r="C336" i="15"/>
  <c r="B336" i="15"/>
  <c r="A336" i="15"/>
  <c r="E335" i="15"/>
  <c r="D335" i="15"/>
  <c r="B335" i="15"/>
  <c r="A335" i="15"/>
  <c r="E334" i="15"/>
  <c r="D334" i="15"/>
  <c r="B334" i="15"/>
  <c r="A334" i="15"/>
  <c r="E333" i="15"/>
  <c r="D333" i="15"/>
  <c r="B333" i="15"/>
  <c r="A333" i="15"/>
  <c r="E332" i="15"/>
  <c r="D332" i="15"/>
  <c r="B332" i="15"/>
  <c r="A332" i="15"/>
  <c r="E331" i="15"/>
  <c r="D331" i="15"/>
  <c r="B331" i="15"/>
  <c r="A331" i="15"/>
  <c r="E330" i="15"/>
  <c r="D330" i="15"/>
  <c r="B330" i="15"/>
  <c r="A330" i="15"/>
  <c r="E329" i="15"/>
  <c r="D329" i="15"/>
  <c r="B329" i="15"/>
  <c r="A329" i="15"/>
  <c r="E328" i="15"/>
  <c r="D328" i="15"/>
  <c r="B328" i="15"/>
  <c r="A328" i="15"/>
  <c r="E327" i="15"/>
  <c r="D327" i="15"/>
  <c r="B327" i="15"/>
  <c r="A327" i="15"/>
  <c r="E326" i="15"/>
  <c r="D326" i="15"/>
  <c r="B326" i="15"/>
  <c r="A326" i="15"/>
  <c r="E325" i="15"/>
  <c r="D325" i="15"/>
  <c r="B325" i="15"/>
  <c r="A325" i="15"/>
  <c r="E324" i="15"/>
  <c r="D324" i="15"/>
  <c r="B324" i="15"/>
  <c r="A324" i="15"/>
  <c r="E323" i="15"/>
  <c r="D323" i="15"/>
  <c r="B323" i="15"/>
  <c r="A323" i="15"/>
  <c r="E322" i="15"/>
  <c r="D322" i="15"/>
  <c r="B322" i="15"/>
  <c r="A322" i="15"/>
  <c r="E321" i="15"/>
  <c r="D321" i="15"/>
  <c r="B321" i="15"/>
  <c r="A321" i="15"/>
  <c r="E320" i="15"/>
  <c r="D320" i="15"/>
  <c r="B320" i="15"/>
  <c r="A320" i="15"/>
  <c r="E319" i="15"/>
  <c r="D319" i="15"/>
  <c r="B319" i="15"/>
  <c r="A319" i="15"/>
  <c r="E318" i="15"/>
  <c r="D318" i="15"/>
  <c r="B318" i="15"/>
  <c r="A318" i="15"/>
  <c r="E317" i="15"/>
  <c r="D317" i="15"/>
  <c r="B317" i="15"/>
  <c r="A317" i="15"/>
  <c r="E316" i="15"/>
  <c r="D316" i="15"/>
  <c r="B316" i="15"/>
  <c r="A316" i="15"/>
  <c r="E315" i="15"/>
  <c r="D315" i="15"/>
  <c r="B315" i="15"/>
  <c r="A315" i="15"/>
  <c r="E314" i="15"/>
  <c r="D314" i="15"/>
  <c r="B314" i="15"/>
  <c r="A314" i="15"/>
  <c r="E313" i="15"/>
  <c r="D313" i="15"/>
  <c r="B313" i="15"/>
  <c r="A313" i="15"/>
  <c r="E312" i="15"/>
  <c r="D312" i="15"/>
  <c r="B312" i="15"/>
  <c r="A312" i="15"/>
  <c r="E311" i="15"/>
  <c r="D311" i="15"/>
  <c r="B311" i="15"/>
  <c r="A311" i="15"/>
  <c r="E310" i="15"/>
  <c r="D310" i="15"/>
  <c r="B310" i="15"/>
  <c r="A310" i="15"/>
  <c r="E309" i="15"/>
  <c r="D309" i="15"/>
  <c r="B309" i="15"/>
  <c r="A309" i="15"/>
  <c r="E308" i="15"/>
  <c r="D308" i="15"/>
  <c r="B308" i="15"/>
  <c r="A308" i="15"/>
  <c r="E307" i="15"/>
  <c r="D307" i="15"/>
  <c r="B307" i="15"/>
  <c r="A307" i="15"/>
  <c r="E306" i="15"/>
  <c r="D306" i="15"/>
  <c r="B306" i="15"/>
  <c r="A306" i="15"/>
  <c r="E305" i="15"/>
  <c r="D305" i="15"/>
  <c r="B305" i="15"/>
  <c r="A305" i="15"/>
  <c r="E304" i="15"/>
  <c r="D304" i="15"/>
  <c r="B304" i="15"/>
  <c r="A304" i="15"/>
  <c r="E303" i="15"/>
  <c r="D303" i="15"/>
  <c r="B303" i="15"/>
  <c r="A303" i="15"/>
  <c r="E302" i="15"/>
  <c r="D302" i="15"/>
  <c r="B302" i="15"/>
  <c r="A302" i="15"/>
  <c r="E301" i="15"/>
  <c r="D301" i="15"/>
  <c r="C301" i="15"/>
  <c r="B301" i="15"/>
  <c r="A301" i="15"/>
  <c r="E300" i="15"/>
  <c r="D300" i="15"/>
  <c r="C300" i="15"/>
  <c r="B300" i="15"/>
  <c r="A300" i="15"/>
  <c r="E299" i="15"/>
  <c r="D299" i="15"/>
  <c r="C299" i="15"/>
  <c r="B299" i="15"/>
  <c r="A299" i="15"/>
  <c r="E298" i="15"/>
  <c r="D298" i="15"/>
  <c r="C298" i="15"/>
  <c r="B298" i="15"/>
  <c r="A298" i="15"/>
  <c r="E297" i="15"/>
  <c r="D297" i="15"/>
  <c r="C297" i="15"/>
  <c r="B297" i="15"/>
  <c r="A297" i="15"/>
  <c r="E296" i="15"/>
  <c r="D296" i="15"/>
  <c r="C296" i="15"/>
  <c r="B296" i="15"/>
  <c r="A296" i="15"/>
  <c r="E295" i="15"/>
  <c r="D295" i="15"/>
  <c r="C295" i="15"/>
  <c r="B295" i="15"/>
  <c r="A295" i="15"/>
  <c r="E294" i="15"/>
  <c r="D294" i="15"/>
  <c r="C294" i="15"/>
  <c r="B294" i="15"/>
  <c r="A294" i="15"/>
  <c r="E293" i="15"/>
  <c r="D293" i="15"/>
  <c r="C293" i="15"/>
  <c r="B293" i="15"/>
  <c r="A293" i="15"/>
  <c r="E292" i="15"/>
  <c r="D292" i="15"/>
  <c r="B292" i="15"/>
  <c r="A292" i="15"/>
  <c r="E291" i="15"/>
  <c r="D291" i="15"/>
  <c r="B291" i="15"/>
  <c r="A291" i="15"/>
  <c r="E290" i="15"/>
  <c r="D290" i="15"/>
  <c r="B290" i="15"/>
  <c r="A290" i="15"/>
  <c r="E289" i="15"/>
  <c r="D289" i="15"/>
  <c r="B289" i="15"/>
  <c r="A289" i="15"/>
  <c r="E288" i="15"/>
  <c r="D288" i="15"/>
  <c r="B288" i="15"/>
  <c r="A288" i="15"/>
  <c r="E287" i="15"/>
  <c r="D287" i="15"/>
  <c r="C287" i="15"/>
  <c r="B287" i="15"/>
  <c r="A287" i="15"/>
  <c r="E286" i="15"/>
  <c r="D286" i="15"/>
  <c r="B286" i="15"/>
  <c r="A286" i="15"/>
  <c r="E285" i="15"/>
  <c r="D285" i="15"/>
  <c r="B285" i="15"/>
  <c r="A285" i="15"/>
  <c r="E284" i="15"/>
  <c r="D284" i="15"/>
  <c r="C284" i="15"/>
  <c r="B284" i="15"/>
  <c r="A284" i="15"/>
  <c r="E283" i="15"/>
  <c r="D283" i="15"/>
  <c r="B283" i="15"/>
  <c r="A283" i="15"/>
  <c r="E282" i="15"/>
  <c r="D282" i="15"/>
  <c r="B282" i="15"/>
  <c r="A282" i="15"/>
  <c r="E281" i="15"/>
  <c r="D281" i="15"/>
  <c r="B281" i="15"/>
  <c r="A281" i="15"/>
  <c r="E280" i="15"/>
  <c r="D280" i="15"/>
  <c r="B280" i="15"/>
  <c r="A280" i="15"/>
  <c r="E279" i="15"/>
  <c r="D279" i="15"/>
  <c r="C279" i="15"/>
  <c r="B279" i="15"/>
  <c r="A279" i="15"/>
  <c r="E278" i="15"/>
  <c r="D278" i="15"/>
  <c r="B278" i="15"/>
  <c r="A278" i="15"/>
  <c r="E277" i="15"/>
  <c r="D277" i="15"/>
  <c r="B277" i="15"/>
  <c r="A277" i="15"/>
  <c r="E276" i="15"/>
  <c r="D276" i="15"/>
  <c r="C276" i="15"/>
  <c r="B276" i="15"/>
  <c r="A276" i="15"/>
  <c r="E275" i="15"/>
  <c r="D275" i="15"/>
  <c r="B275" i="15"/>
  <c r="A275" i="15"/>
  <c r="E274" i="15"/>
  <c r="D274" i="15"/>
  <c r="B274" i="15"/>
  <c r="A274" i="15"/>
  <c r="E273" i="15"/>
  <c r="D273" i="15"/>
  <c r="B273" i="15"/>
  <c r="A273" i="15"/>
  <c r="E272" i="15"/>
  <c r="D272" i="15"/>
  <c r="B272" i="15"/>
  <c r="A272" i="15"/>
  <c r="E271" i="15"/>
  <c r="D271" i="15"/>
  <c r="C271" i="15"/>
  <c r="B271" i="15"/>
  <c r="A271" i="15"/>
  <c r="E270" i="15"/>
  <c r="D270" i="15"/>
  <c r="B270" i="15"/>
  <c r="A270" i="15"/>
  <c r="E269" i="15"/>
  <c r="D269" i="15"/>
  <c r="B269" i="15"/>
  <c r="A269" i="15"/>
  <c r="E268" i="15"/>
  <c r="D268" i="15"/>
  <c r="C268" i="15"/>
  <c r="B268" i="15"/>
  <c r="A268" i="15"/>
  <c r="E267" i="15"/>
  <c r="D267" i="15"/>
  <c r="B267" i="15"/>
  <c r="A267" i="15"/>
  <c r="E266" i="15"/>
  <c r="D266" i="15"/>
  <c r="B266" i="15"/>
  <c r="A266" i="15"/>
  <c r="E265" i="15"/>
  <c r="D265" i="15"/>
  <c r="B265" i="15"/>
  <c r="A265" i="15"/>
  <c r="E264" i="15"/>
  <c r="D264" i="15"/>
  <c r="B264" i="15"/>
  <c r="A264" i="15"/>
  <c r="E263" i="15"/>
  <c r="D263" i="15"/>
  <c r="C263" i="15"/>
  <c r="B263" i="15"/>
  <c r="A263" i="15"/>
  <c r="E262" i="15"/>
  <c r="D262" i="15"/>
  <c r="B262" i="15"/>
  <c r="A262" i="15"/>
  <c r="E261" i="15"/>
  <c r="D261" i="15"/>
  <c r="B261" i="15"/>
  <c r="A261" i="15"/>
  <c r="E260" i="15"/>
  <c r="D260" i="15"/>
  <c r="C260" i="15"/>
  <c r="B260" i="15"/>
  <c r="A260" i="15"/>
  <c r="E259" i="15"/>
  <c r="D259" i="15"/>
  <c r="B259" i="15"/>
  <c r="A259" i="15"/>
  <c r="E258" i="15"/>
  <c r="D258" i="15"/>
  <c r="B258" i="15"/>
  <c r="A258" i="15"/>
  <c r="E257" i="15"/>
  <c r="D257" i="15"/>
  <c r="B257" i="15"/>
  <c r="A257" i="15"/>
  <c r="E256" i="15"/>
  <c r="D256" i="15"/>
  <c r="B256" i="15"/>
  <c r="A256" i="15"/>
  <c r="E255" i="15"/>
  <c r="D255" i="15"/>
  <c r="B255" i="15"/>
  <c r="A255" i="15"/>
  <c r="E254" i="15"/>
  <c r="D254" i="15"/>
  <c r="B254" i="15"/>
  <c r="A254" i="15"/>
  <c r="E253" i="15"/>
  <c r="D253" i="15"/>
  <c r="B253" i="15"/>
  <c r="A253" i="15"/>
  <c r="E252" i="15"/>
  <c r="D252" i="15"/>
  <c r="B252" i="15"/>
  <c r="A252" i="15"/>
  <c r="E251" i="15"/>
  <c r="D251" i="15"/>
  <c r="B251" i="15"/>
  <c r="A251" i="15"/>
  <c r="E250" i="15"/>
  <c r="D250" i="15"/>
  <c r="B250" i="15"/>
  <c r="A250" i="15"/>
  <c r="E249" i="15"/>
  <c r="D249" i="15"/>
  <c r="B249" i="15"/>
  <c r="A249" i="15"/>
  <c r="E248" i="15"/>
  <c r="D248" i="15"/>
  <c r="B248" i="15"/>
  <c r="A248" i="15"/>
  <c r="E247" i="15"/>
  <c r="D247" i="15"/>
  <c r="B247" i="15"/>
  <c r="A247" i="15"/>
  <c r="E246" i="15"/>
  <c r="D246" i="15"/>
  <c r="C246" i="15"/>
  <c r="B246" i="15"/>
  <c r="A246" i="15"/>
  <c r="E245" i="15"/>
  <c r="D245" i="15"/>
  <c r="B245" i="15"/>
  <c r="A245" i="15"/>
  <c r="E244" i="15"/>
  <c r="D244" i="15"/>
  <c r="B244" i="15"/>
  <c r="A244" i="15"/>
  <c r="E243" i="15"/>
  <c r="D243" i="15"/>
  <c r="B243" i="15"/>
  <c r="A243" i="15"/>
  <c r="E242" i="15"/>
  <c r="D242" i="15"/>
  <c r="B242" i="15"/>
  <c r="A242" i="15"/>
  <c r="E241" i="15"/>
  <c r="D241" i="15"/>
  <c r="B241" i="15"/>
  <c r="A241" i="15"/>
  <c r="E240" i="15"/>
  <c r="D240" i="15"/>
  <c r="B240" i="15"/>
  <c r="A240" i="15"/>
  <c r="E239" i="15"/>
  <c r="D239" i="15"/>
  <c r="B239" i="15"/>
  <c r="A239" i="15"/>
  <c r="E238" i="15"/>
  <c r="D238" i="15"/>
  <c r="B238" i="15"/>
  <c r="A238" i="15"/>
  <c r="E237" i="15"/>
  <c r="D237" i="15"/>
  <c r="C237" i="15"/>
  <c r="B237" i="15"/>
  <c r="A237" i="15"/>
  <c r="E236" i="15"/>
  <c r="D236" i="15"/>
  <c r="B236" i="15"/>
  <c r="A236" i="15"/>
  <c r="E235" i="15"/>
  <c r="D235" i="15"/>
  <c r="B235" i="15"/>
  <c r="A235" i="15"/>
  <c r="E234" i="15"/>
  <c r="D234" i="15"/>
  <c r="B234" i="15"/>
  <c r="A234" i="15"/>
  <c r="E233" i="15"/>
  <c r="D233" i="15"/>
  <c r="B233" i="15"/>
  <c r="A233" i="15"/>
  <c r="E232" i="15"/>
  <c r="D232" i="15"/>
  <c r="B232" i="15"/>
  <c r="A232" i="15"/>
  <c r="E231" i="15"/>
  <c r="D231" i="15"/>
  <c r="B231" i="15"/>
  <c r="A231" i="15"/>
  <c r="E230" i="15"/>
  <c r="D230" i="15"/>
  <c r="B230" i="15"/>
  <c r="A230" i="15"/>
  <c r="E229" i="15"/>
  <c r="D229" i="15"/>
  <c r="B229" i="15"/>
  <c r="A229" i="15"/>
  <c r="E228" i="15"/>
  <c r="D228" i="15"/>
  <c r="B228" i="15"/>
  <c r="A228" i="15"/>
  <c r="E227" i="15"/>
  <c r="D227" i="15"/>
  <c r="B227" i="15"/>
  <c r="A227" i="15"/>
  <c r="E226" i="15"/>
  <c r="D226" i="15"/>
  <c r="B226" i="15"/>
  <c r="A226" i="15"/>
  <c r="E225" i="15"/>
  <c r="D225" i="15"/>
  <c r="B225" i="15"/>
  <c r="A225" i="15"/>
  <c r="E224" i="15"/>
  <c r="D224" i="15"/>
  <c r="B224" i="15"/>
  <c r="A224" i="15"/>
  <c r="E223" i="15"/>
  <c r="D223" i="15"/>
  <c r="B223" i="15"/>
  <c r="A223" i="15"/>
  <c r="E222" i="15"/>
  <c r="D222" i="15"/>
  <c r="B222" i="15"/>
  <c r="A222" i="15"/>
  <c r="E221" i="15"/>
  <c r="D221" i="15"/>
  <c r="B221" i="15"/>
  <c r="A221" i="15"/>
  <c r="E220" i="15"/>
  <c r="D220" i="15"/>
  <c r="B220" i="15"/>
  <c r="A220" i="15"/>
  <c r="E219" i="15"/>
  <c r="D219" i="15"/>
  <c r="B219" i="15"/>
  <c r="A219" i="15"/>
  <c r="E218" i="15"/>
  <c r="D218" i="15"/>
  <c r="C218" i="15"/>
  <c r="B218" i="15"/>
  <c r="A218" i="15"/>
  <c r="E217" i="15"/>
  <c r="D217" i="15"/>
  <c r="B217" i="15"/>
  <c r="A217" i="15"/>
  <c r="E216" i="15"/>
  <c r="D216" i="15"/>
  <c r="B216" i="15"/>
  <c r="A216" i="15"/>
  <c r="E215" i="15"/>
  <c r="D215" i="15"/>
  <c r="B215" i="15"/>
  <c r="A215" i="15"/>
  <c r="E214" i="15"/>
  <c r="D214" i="15"/>
  <c r="B214" i="15"/>
  <c r="A214" i="15"/>
  <c r="E213" i="15"/>
  <c r="D213" i="15"/>
  <c r="B213" i="15"/>
  <c r="A213" i="15"/>
  <c r="E212" i="15"/>
  <c r="D212" i="15"/>
  <c r="B212" i="15"/>
  <c r="A212" i="15"/>
  <c r="E211" i="15"/>
  <c r="D211" i="15"/>
  <c r="B211" i="15"/>
  <c r="A211" i="15"/>
  <c r="E210" i="15"/>
  <c r="D210" i="15"/>
  <c r="B210" i="15"/>
  <c r="A210" i="15"/>
  <c r="E209" i="15"/>
  <c r="D209" i="15"/>
  <c r="B209" i="15"/>
  <c r="A209" i="15"/>
  <c r="E208" i="15"/>
  <c r="D208" i="15"/>
  <c r="B208" i="15"/>
  <c r="A208" i="15"/>
  <c r="E207" i="15"/>
  <c r="D207" i="15"/>
  <c r="B207" i="15"/>
  <c r="A207" i="15"/>
  <c r="E206" i="15"/>
  <c r="D206" i="15"/>
  <c r="B206" i="15"/>
  <c r="A206" i="15"/>
  <c r="E205" i="15"/>
  <c r="D205" i="15"/>
  <c r="B205" i="15"/>
  <c r="A205" i="15"/>
  <c r="E204" i="15"/>
  <c r="D204" i="15"/>
  <c r="B204" i="15"/>
  <c r="A204" i="15"/>
  <c r="E203" i="15"/>
  <c r="D203" i="15"/>
  <c r="B203" i="15"/>
  <c r="A203" i="15"/>
  <c r="E202" i="15"/>
  <c r="D202" i="15"/>
  <c r="B202" i="15"/>
  <c r="A202" i="15"/>
  <c r="E201" i="15"/>
  <c r="D201" i="15"/>
  <c r="C201" i="15"/>
  <c r="B201" i="15"/>
  <c r="A201" i="15"/>
  <c r="E200" i="15"/>
  <c r="D200" i="15"/>
  <c r="C200" i="15"/>
  <c r="B200" i="15"/>
  <c r="A200" i="15"/>
  <c r="E199" i="15"/>
  <c r="D199" i="15"/>
  <c r="C199" i="15"/>
  <c r="B199" i="15"/>
  <c r="A199" i="15"/>
  <c r="E198" i="15"/>
  <c r="D198" i="15"/>
  <c r="C198" i="15"/>
  <c r="B198" i="15"/>
  <c r="A198" i="15"/>
  <c r="E197" i="15"/>
  <c r="D197" i="15"/>
  <c r="C197" i="15"/>
  <c r="B197" i="15"/>
  <c r="A197" i="15"/>
  <c r="E196" i="15"/>
  <c r="D196" i="15"/>
  <c r="C196" i="15"/>
  <c r="B196" i="15"/>
  <c r="A196" i="15"/>
  <c r="E195" i="15"/>
  <c r="D195" i="15"/>
  <c r="C195" i="15"/>
  <c r="B195" i="15"/>
  <c r="A195" i="15"/>
  <c r="E194" i="15"/>
  <c r="D194" i="15"/>
  <c r="C194" i="15"/>
  <c r="B194" i="15"/>
  <c r="A194" i="15"/>
  <c r="E193" i="15"/>
  <c r="D193" i="15"/>
  <c r="C193" i="15"/>
  <c r="B193" i="15"/>
  <c r="A193" i="15"/>
  <c r="E192" i="15"/>
  <c r="D192" i="15"/>
  <c r="C192" i="15"/>
  <c r="B192" i="15"/>
  <c r="A192" i="15"/>
  <c r="E191" i="15"/>
  <c r="D191" i="15"/>
  <c r="B191" i="15"/>
  <c r="A191" i="15"/>
  <c r="E190" i="15"/>
  <c r="D190" i="15"/>
  <c r="B190" i="15"/>
  <c r="A190" i="15"/>
  <c r="E189" i="15"/>
  <c r="D189" i="15"/>
  <c r="C189" i="15"/>
  <c r="B189" i="15"/>
  <c r="A189" i="15"/>
  <c r="E188" i="15"/>
  <c r="D188" i="15"/>
  <c r="B188" i="15"/>
  <c r="A188" i="15"/>
  <c r="E187" i="15"/>
  <c r="D187" i="15"/>
  <c r="B187" i="15"/>
  <c r="A187" i="15"/>
  <c r="E186" i="15"/>
  <c r="D186" i="15"/>
  <c r="C186" i="15"/>
  <c r="B186" i="15"/>
  <c r="A186" i="15"/>
  <c r="E185" i="15"/>
  <c r="D185" i="15"/>
  <c r="B185" i="15"/>
  <c r="A185" i="15"/>
  <c r="E184" i="15"/>
  <c r="D184" i="15"/>
  <c r="B184" i="15"/>
  <c r="A184" i="15"/>
  <c r="E183" i="15"/>
  <c r="D183" i="15"/>
  <c r="B183" i="15"/>
  <c r="A183" i="15"/>
  <c r="E182" i="15"/>
  <c r="D182" i="15"/>
  <c r="B182" i="15"/>
  <c r="A182" i="15"/>
  <c r="E181" i="15"/>
  <c r="D181" i="15"/>
  <c r="C181" i="15"/>
  <c r="B181" i="15"/>
  <c r="A181" i="15"/>
  <c r="E180" i="15"/>
  <c r="D180" i="15"/>
  <c r="B180" i="15"/>
  <c r="A180" i="15"/>
  <c r="E179" i="15"/>
  <c r="D179" i="15"/>
  <c r="B179" i="15"/>
  <c r="A179" i="15"/>
  <c r="E178" i="15"/>
  <c r="D178" i="15"/>
  <c r="C178" i="15"/>
  <c r="B178" i="15"/>
  <c r="A178" i="15"/>
  <c r="E177" i="15"/>
  <c r="D177" i="15"/>
  <c r="B177" i="15"/>
  <c r="A177" i="15"/>
  <c r="E176" i="15"/>
  <c r="D176" i="15"/>
  <c r="B176" i="15"/>
  <c r="A176" i="15"/>
  <c r="E175" i="15"/>
  <c r="D175" i="15"/>
  <c r="B175" i="15"/>
  <c r="A175" i="15"/>
  <c r="E174" i="15"/>
  <c r="D174" i="15"/>
  <c r="B174" i="15"/>
  <c r="A174" i="15"/>
  <c r="E173" i="15"/>
  <c r="D173" i="15"/>
  <c r="C173" i="15"/>
  <c r="B173" i="15"/>
  <c r="A173" i="15"/>
  <c r="E172" i="15"/>
  <c r="D172" i="15"/>
  <c r="B172" i="15"/>
  <c r="A172" i="15"/>
  <c r="E171" i="15"/>
  <c r="D171" i="15"/>
  <c r="B171" i="15"/>
  <c r="A171" i="15"/>
  <c r="E170" i="15"/>
  <c r="D170" i="15"/>
  <c r="B170" i="15"/>
  <c r="A170" i="15"/>
  <c r="E169" i="15"/>
  <c r="D169" i="15"/>
  <c r="B169" i="15"/>
  <c r="A169" i="15"/>
  <c r="E168" i="15"/>
  <c r="D168" i="15"/>
  <c r="B168" i="15"/>
  <c r="A168" i="15"/>
  <c r="E167" i="15"/>
  <c r="D167" i="15"/>
  <c r="B167" i="15"/>
  <c r="A167" i="15"/>
  <c r="E166" i="15"/>
  <c r="D166" i="15"/>
  <c r="B166" i="15"/>
  <c r="A166" i="15"/>
  <c r="E165" i="15"/>
  <c r="D165" i="15"/>
  <c r="B165" i="15"/>
  <c r="A165" i="15"/>
  <c r="E164" i="15"/>
  <c r="D164" i="15"/>
  <c r="B164" i="15"/>
  <c r="A164" i="15"/>
  <c r="E163" i="15"/>
  <c r="D163" i="15"/>
  <c r="B163" i="15"/>
  <c r="A163" i="15"/>
  <c r="E162" i="15"/>
  <c r="D162" i="15"/>
  <c r="B162" i="15"/>
  <c r="A162" i="15"/>
  <c r="E161" i="15"/>
  <c r="D161" i="15"/>
  <c r="B161" i="15"/>
  <c r="A161" i="15"/>
  <c r="E160" i="15"/>
  <c r="D160" i="15"/>
  <c r="B160" i="15"/>
  <c r="A160" i="15"/>
  <c r="E159" i="15"/>
  <c r="D159" i="15"/>
  <c r="B159" i="15"/>
  <c r="A159" i="15"/>
  <c r="E158" i="15"/>
  <c r="D158" i="15"/>
  <c r="B158" i="15"/>
  <c r="A158" i="15"/>
  <c r="E157" i="15"/>
  <c r="D157" i="15"/>
  <c r="B157" i="15"/>
  <c r="A157" i="15"/>
  <c r="E156" i="15"/>
  <c r="D156" i="15"/>
  <c r="B156" i="15"/>
  <c r="A156" i="15"/>
  <c r="E155" i="15"/>
  <c r="D155" i="15"/>
  <c r="B155" i="15"/>
  <c r="A155" i="15"/>
  <c r="E154" i="15"/>
  <c r="D154" i="15"/>
  <c r="B154" i="15"/>
  <c r="A154" i="15"/>
  <c r="E153" i="15"/>
  <c r="D153" i="15"/>
  <c r="B153" i="15"/>
  <c r="A153" i="15"/>
  <c r="E152" i="15"/>
  <c r="D152" i="15"/>
  <c r="B152" i="15"/>
  <c r="A152" i="15"/>
  <c r="E151" i="15"/>
  <c r="D151" i="15"/>
  <c r="B151" i="15"/>
  <c r="A151" i="15"/>
  <c r="E150" i="15"/>
  <c r="D150" i="15"/>
  <c r="B150" i="15"/>
  <c r="A150" i="15"/>
  <c r="E149" i="15"/>
  <c r="D149" i="15"/>
  <c r="B149" i="15"/>
  <c r="A149" i="15"/>
  <c r="E148" i="15"/>
  <c r="D148" i="15"/>
  <c r="B148" i="15"/>
  <c r="A148" i="15"/>
  <c r="E147" i="15"/>
  <c r="D147" i="15"/>
  <c r="B147" i="15"/>
  <c r="A147" i="15"/>
  <c r="E146" i="15"/>
  <c r="D146" i="15"/>
  <c r="B146" i="15"/>
  <c r="A146" i="15"/>
  <c r="E145" i="15"/>
  <c r="D145" i="15"/>
  <c r="B145" i="15"/>
  <c r="A145" i="15"/>
  <c r="E144" i="15"/>
  <c r="D144" i="15"/>
  <c r="B144" i="15"/>
  <c r="A144" i="15"/>
  <c r="E143" i="15"/>
  <c r="D143" i="15"/>
  <c r="B143" i="15"/>
  <c r="A143" i="15"/>
  <c r="E142" i="15"/>
  <c r="D142" i="15"/>
  <c r="B142" i="15"/>
  <c r="A142" i="15"/>
  <c r="E141" i="15"/>
  <c r="D141" i="15"/>
  <c r="B141" i="15"/>
  <c r="A141" i="15"/>
  <c r="E140" i="15"/>
  <c r="D140" i="15"/>
  <c r="B140" i="15"/>
  <c r="A140" i="15"/>
  <c r="E139" i="15"/>
  <c r="D139" i="15"/>
  <c r="B139" i="15"/>
  <c r="A139" i="15"/>
  <c r="E138" i="15"/>
  <c r="D138" i="15"/>
  <c r="B138" i="15"/>
  <c r="A138" i="15"/>
  <c r="E137" i="15"/>
  <c r="D137" i="15"/>
  <c r="B137" i="15"/>
  <c r="A137" i="15"/>
  <c r="E136" i="15"/>
  <c r="D136" i="15"/>
  <c r="B136" i="15"/>
  <c r="A136" i="15"/>
  <c r="E135" i="15"/>
  <c r="D135" i="15"/>
  <c r="B135" i="15"/>
  <c r="A135" i="15"/>
  <c r="E134" i="15"/>
  <c r="D134" i="15"/>
  <c r="B134" i="15"/>
  <c r="A134" i="15"/>
  <c r="E133" i="15"/>
  <c r="D133" i="15"/>
  <c r="C133" i="15"/>
  <c r="B133" i="15"/>
  <c r="A133" i="15"/>
  <c r="E132" i="15"/>
  <c r="D132" i="15"/>
  <c r="B132" i="15"/>
  <c r="A132" i="15"/>
  <c r="E131" i="15"/>
  <c r="D131" i="15"/>
  <c r="B131" i="15"/>
  <c r="A131" i="15"/>
  <c r="E130" i="15"/>
  <c r="D130" i="15"/>
  <c r="B130" i="15"/>
  <c r="A130" i="15"/>
  <c r="E129" i="15"/>
  <c r="D129" i="15"/>
  <c r="B129" i="15"/>
  <c r="A129" i="15"/>
  <c r="E128" i="15"/>
  <c r="D128" i="15"/>
  <c r="B128" i="15"/>
  <c r="A128" i="15"/>
  <c r="E127" i="15"/>
  <c r="D127" i="15"/>
  <c r="B127" i="15"/>
  <c r="A127" i="15"/>
  <c r="E126" i="15"/>
  <c r="D126" i="15"/>
  <c r="B126" i="15"/>
  <c r="A126" i="15"/>
  <c r="E125" i="15"/>
  <c r="D125" i="15"/>
  <c r="B125" i="15"/>
  <c r="A125" i="15"/>
  <c r="E124" i="15"/>
  <c r="D124" i="15"/>
  <c r="B124" i="15"/>
  <c r="A124" i="15"/>
  <c r="E123" i="15"/>
  <c r="D123" i="15"/>
  <c r="B123" i="15"/>
  <c r="A123" i="15"/>
  <c r="E122" i="15"/>
  <c r="D122" i="15"/>
  <c r="B122" i="15"/>
  <c r="A122" i="15"/>
  <c r="E121" i="15"/>
  <c r="D121" i="15"/>
  <c r="B121" i="15"/>
  <c r="A121" i="15"/>
  <c r="E120" i="15"/>
  <c r="D120" i="15"/>
  <c r="B120" i="15"/>
  <c r="A120" i="15"/>
  <c r="E119" i="15"/>
  <c r="D119" i="15"/>
  <c r="B119" i="15"/>
  <c r="A119" i="15"/>
  <c r="E118" i="15"/>
  <c r="D118" i="15"/>
  <c r="B118" i="15"/>
  <c r="A118" i="15"/>
  <c r="E117" i="15"/>
  <c r="D117" i="15"/>
  <c r="C117" i="15"/>
  <c r="B117" i="15"/>
  <c r="A117" i="15"/>
  <c r="E116" i="15"/>
  <c r="D116" i="15"/>
  <c r="B116" i="15"/>
  <c r="A116" i="15"/>
  <c r="E115" i="15"/>
  <c r="D115" i="15"/>
  <c r="B115" i="15"/>
  <c r="A115" i="15"/>
  <c r="E114" i="15"/>
  <c r="D114" i="15"/>
  <c r="B114" i="15"/>
  <c r="A114" i="15"/>
  <c r="E113" i="15"/>
  <c r="D113" i="15"/>
  <c r="B113" i="15"/>
  <c r="A113" i="15"/>
  <c r="E112" i="15"/>
  <c r="D112" i="15"/>
  <c r="B112" i="15"/>
  <c r="A112" i="15"/>
  <c r="E111" i="15"/>
  <c r="D111" i="15"/>
  <c r="B111" i="15"/>
  <c r="A111" i="15"/>
  <c r="E110" i="15"/>
  <c r="D110" i="15"/>
  <c r="B110" i="15"/>
  <c r="A110" i="15"/>
  <c r="E109" i="15"/>
  <c r="D109" i="15"/>
  <c r="B109" i="15"/>
  <c r="A109" i="15"/>
  <c r="E108" i="15"/>
  <c r="D108" i="15"/>
  <c r="B108" i="15"/>
  <c r="A108" i="15"/>
  <c r="E107" i="15"/>
  <c r="D107" i="15"/>
  <c r="B107" i="15"/>
  <c r="A107" i="15"/>
  <c r="E106" i="15"/>
  <c r="D106" i="15"/>
  <c r="B106" i="15"/>
  <c r="A106" i="15"/>
  <c r="E105" i="15"/>
  <c r="D105" i="15"/>
  <c r="B105" i="15"/>
  <c r="A105" i="15"/>
  <c r="E104" i="15"/>
  <c r="D104" i="15"/>
  <c r="B104" i="15"/>
  <c r="A104" i="15"/>
  <c r="E103" i="15"/>
  <c r="D103" i="15"/>
  <c r="B103" i="15"/>
  <c r="A103" i="15"/>
  <c r="E102" i="15"/>
  <c r="D102" i="15"/>
  <c r="B102" i="15"/>
  <c r="A102" i="15"/>
  <c r="E101" i="15"/>
  <c r="D101" i="15"/>
  <c r="C101" i="15"/>
  <c r="B101" i="15"/>
  <c r="A101" i="15"/>
  <c r="E100" i="15"/>
  <c r="D100" i="15"/>
  <c r="C100" i="15"/>
  <c r="B100" i="15"/>
  <c r="A100" i="15"/>
  <c r="E99" i="15"/>
  <c r="D99" i="15"/>
  <c r="C99" i="15"/>
  <c r="B99" i="15"/>
  <c r="A99" i="15"/>
  <c r="E98" i="15"/>
  <c r="D98" i="15"/>
  <c r="C98" i="15"/>
  <c r="B98" i="15"/>
  <c r="A98" i="15"/>
  <c r="E97" i="15"/>
  <c r="D97" i="15"/>
  <c r="C97" i="15"/>
  <c r="B97" i="15"/>
  <c r="A97" i="15"/>
  <c r="E96" i="15"/>
  <c r="D96" i="15"/>
  <c r="C96" i="15"/>
  <c r="B96" i="15"/>
  <c r="A96" i="15"/>
  <c r="E95" i="15"/>
  <c r="D95" i="15"/>
  <c r="C95" i="15"/>
  <c r="B95" i="15"/>
  <c r="A95" i="15"/>
  <c r="E94" i="15"/>
  <c r="D94" i="15"/>
  <c r="C94" i="15"/>
  <c r="B94" i="15"/>
  <c r="A94" i="15"/>
  <c r="E93" i="15"/>
  <c r="D93" i="15"/>
  <c r="C93" i="15"/>
  <c r="B93" i="15"/>
  <c r="A93" i="15"/>
  <c r="E92" i="15"/>
  <c r="D92" i="15"/>
  <c r="C92" i="15"/>
  <c r="B92" i="15"/>
  <c r="A92" i="15"/>
  <c r="E91" i="15"/>
  <c r="D91" i="15"/>
  <c r="C91" i="15"/>
  <c r="B91" i="15"/>
  <c r="A91" i="15"/>
  <c r="E90" i="15"/>
  <c r="D90" i="15"/>
  <c r="C90" i="15"/>
  <c r="B90" i="15"/>
  <c r="A90" i="15"/>
  <c r="E89" i="15"/>
  <c r="D89" i="15"/>
  <c r="C89" i="15"/>
  <c r="B89" i="15"/>
  <c r="A89" i="15"/>
  <c r="E88" i="15"/>
  <c r="D88" i="15"/>
  <c r="C88" i="15"/>
  <c r="B88" i="15"/>
  <c r="A88" i="15"/>
  <c r="E87" i="15"/>
  <c r="D87" i="15"/>
  <c r="C87" i="15"/>
  <c r="B87" i="15"/>
  <c r="A87" i="15"/>
  <c r="E86" i="15"/>
  <c r="D86" i="15"/>
  <c r="C86" i="15"/>
  <c r="B86" i="15"/>
  <c r="A86" i="15"/>
  <c r="E85" i="15"/>
  <c r="D85" i="15"/>
  <c r="C85" i="15"/>
  <c r="B85" i="15"/>
  <c r="A85" i="15"/>
  <c r="E84" i="15"/>
  <c r="D84" i="15"/>
  <c r="C84" i="15"/>
  <c r="B84" i="15"/>
  <c r="A84" i="15"/>
  <c r="E83" i="15"/>
  <c r="D83" i="15"/>
  <c r="C83" i="15"/>
  <c r="B83" i="15"/>
  <c r="A83" i="15"/>
  <c r="E82" i="15"/>
  <c r="D82" i="15"/>
  <c r="C82" i="15"/>
  <c r="B82" i="15"/>
  <c r="A82" i="15"/>
  <c r="E81" i="15"/>
  <c r="D81" i="15"/>
  <c r="C81" i="15"/>
  <c r="B81" i="15"/>
  <c r="A81" i="15"/>
  <c r="E80" i="15"/>
  <c r="D80" i="15"/>
  <c r="C80" i="15"/>
  <c r="B80" i="15"/>
  <c r="A80" i="15"/>
  <c r="E79" i="15"/>
  <c r="D79" i="15"/>
  <c r="C79" i="15"/>
  <c r="B79" i="15"/>
  <c r="A79" i="15"/>
  <c r="E78" i="15"/>
  <c r="D78" i="15"/>
  <c r="C78" i="15"/>
  <c r="B78" i="15"/>
  <c r="A78" i="15"/>
  <c r="E77" i="15"/>
  <c r="D77" i="15"/>
  <c r="C77" i="15"/>
  <c r="B77" i="15"/>
  <c r="A77" i="15"/>
  <c r="E76" i="15"/>
  <c r="D76" i="15"/>
  <c r="C76" i="15"/>
  <c r="B76" i="15"/>
  <c r="A76" i="15"/>
  <c r="E75" i="15"/>
  <c r="D75" i="15"/>
  <c r="C75" i="15"/>
  <c r="B75" i="15"/>
  <c r="A75" i="15"/>
  <c r="E74" i="15"/>
  <c r="D74" i="15"/>
  <c r="C74" i="15"/>
  <c r="B74" i="15"/>
  <c r="A74" i="15"/>
  <c r="E73" i="15"/>
  <c r="D73" i="15"/>
  <c r="C73" i="15"/>
  <c r="B73" i="15"/>
  <c r="A73" i="15"/>
  <c r="E72" i="15"/>
  <c r="D72" i="15"/>
  <c r="C72" i="15"/>
  <c r="B72" i="15"/>
  <c r="A72" i="15"/>
  <c r="E71" i="15"/>
  <c r="D71" i="15"/>
  <c r="C71" i="15"/>
  <c r="B71" i="15"/>
  <c r="A71" i="15"/>
  <c r="E70" i="15"/>
  <c r="D70" i="15"/>
  <c r="C70" i="15"/>
  <c r="B70" i="15"/>
  <c r="A70" i="15"/>
  <c r="E69" i="15"/>
  <c r="D69" i="15"/>
  <c r="C69" i="15"/>
  <c r="B69" i="15"/>
  <c r="A69" i="15"/>
  <c r="E68" i="15"/>
  <c r="D68" i="15"/>
  <c r="C68" i="15"/>
  <c r="B68" i="15"/>
  <c r="A68" i="15"/>
  <c r="E67" i="15"/>
  <c r="D67" i="15"/>
  <c r="C67" i="15"/>
  <c r="B67" i="15"/>
  <c r="A67" i="15"/>
  <c r="E66" i="15"/>
  <c r="D66" i="15"/>
  <c r="B66" i="15"/>
  <c r="A66" i="15"/>
  <c r="E65" i="15"/>
  <c r="D65" i="15"/>
  <c r="C65" i="15"/>
  <c r="B65" i="15"/>
  <c r="A65" i="15"/>
  <c r="E64" i="15"/>
  <c r="D64" i="15"/>
  <c r="C64" i="15"/>
  <c r="B64" i="15"/>
  <c r="A64" i="15"/>
  <c r="E63" i="15"/>
  <c r="D63" i="15"/>
  <c r="B63" i="15"/>
  <c r="A63" i="15"/>
  <c r="E62" i="15"/>
  <c r="D62" i="15"/>
  <c r="B62" i="15"/>
  <c r="A62" i="15"/>
  <c r="E61" i="15"/>
  <c r="D61" i="15"/>
  <c r="C61" i="15"/>
  <c r="B61" i="15"/>
  <c r="A61" i="15"/>
  <c r="E60" i="15"/>
  <c r="D60" i="15"/>
  <c r="C60" i="15"/>
  <c r="B60" i="15"/>
  <c r="A60" i="15"/>
  <c r="E59" i="15"/>
  <c r="D59" i="15"/>
  <c r="C59" i="15"/>
  <c r="B59" i="15"/>
  <c r="A59" i="15"/>
  <c r="E58" i="15"/>
  <c r="D58" i="15"/>
  <c r="B58" i="15"/>
  <c r="A58" i="15"/>
  <c r="E57" i="15"/>
  <c r="D57" i="15"/>
  <c r="B57" i="15"/>
  <c r="A57" i="15"/>
  <c r="E56" i="15"/>
  <c r="D56" i="15"/>
  <c r="B56" i="15"/>
  <c r="A56" i="15"/>
  <c r="E55" i="15"/>
  <c r="D55" i="15"/>
  <c r="B55" i="15"/>
  <c r="A55" i="15"/>
  <c r="E54" i="15"/>
  <c r="D54" i="15"/>
  <c r="B54" i="15"/>
  <c r="A54" i="15"/>
  <c r="E53" i="15"/>
  <c r="D53" i="15"/>
  <c r="B53" i="15"/>
  <c r="A53" i="15"/>
  <c r="E52" i="15"/>
  <c r="D52" i="15"/>
  <c r="C52" i="15"/>
  <c r="B52" i="15"/>
  <c r="A52" i="15"/>
  <c r="E51" i="15"/>
  <c r="D51" i="15"/>
  <c r="B51" i="15"/>
  <c r="A51" i="15"/>
  <c r="E50" i="15"/>
  <c r="D50" i="15"/>
  <c r="B50" i="15"/>
  <c r="A50" i="15"/>
  <c r="E49" i="15"/>
  <c r="D49" i="15"/>
  <c r="B49" i="15"/>
  <c r="A49" i="15"/>
  <c r="E48" i="15"/>
  <c r="D48" i="15"/>
  <c r="B48" i="15"/>
  <c r="A48" i="15"/>
  <c r="E47" i="15"/>
  <c r="D47" i="15"/>
  <c r="B47" i="15"/>
  <c r="A47" i="15"/>
  <c r="E46" i="15"/>
  <c r="D46" i="15"/>
  <c r="B46" i="15"/>
  <c r="A46" i="15"/>
  <c r="E45" i="15"/>
  <c r="D45" i="15"/>
  <c r="B45" i="15"/>
  <c r="A45" i="15"/>
  <c r="E44" i="15"/>
  <c r="D44" i="15"/>
  <c r="C44" i="15"/>
  <c r="B44" i="15"/>
  <c r="A44" i="15"/>
  <c r="E43" i="15"/>
  <c r="D43" i="15"/>
  <c r="B43" i="15"/>
  <c r="A43" i="15"/>
  <c r="E42" i="15"/>
  <c r="D42" i="15"/>
  <c r="B42" i="15"/>
  <c r="A42" i="15"/>
  <c r="E41" i="15"/>
  <c r="D41" i="15"/>
  <c r="B41" i="15"/>
  <c r="A41" i="15"/>
  <c r="E40" i="15"/>
  <c r="D40" i="15"/>
  <c r="B40" i="15"/>
  <c r="A40" i="15"/>
  <c r="E39" i="15"/>
  <c r="D39" i="15"/>
  <c r="B39" i="15"/>
  <c r="A39" i="15"/>
  <c r="E38" i="15"/>
  <c r="D38" i="15"/>
  <c r="B38" i="15"/>
  <c r="A38" i="15"/>
  <c r="E37" i="15"/>
  <c r="D37" i="15"/>
  <c r="B37" i="15"/>
  <c r="A37" i="15"/>
  <c r="E36" i="15"/>
  <c r="D36" i="15"/>
  <c r="C36" i="15"/>
  <c r="B36" i="15"/>
  <c r="A36" i="15"/>
  <c r="E35" i="15"/>
  <c r="D35" i="15"/>
  <c r="B35" i="15"/>
  <c r="A35" i="15"/>
  <c r="E34" i="15"/>
  <c r="D34" i="15"/>
  <c r="B34" i="15"/>
  <c r="A34" i="15"/>
  <c r="E33" i="15"/>
  <c r="D33" i="15"/>
  <c r="B33" i="15"/>
  <c r="A33" i="15"/>
  <c r="E32" i="15"/>
  <c r="D32" i="15"/>
  <c r="B32" i="15"/>
  <c r="A32" i="15"/>
  <c r="E31" i="15"/>
  <c r="D31" i="15"/>
  <c r="C31" i="15"/>
  <c r="B31" i="15"/>
  <c r="A31" i="15"/>
  <c r="E30" i="15"/>
  <c r="D30" i="15"/>
  <c r="C30" i="15"/>
  <c r="B30" i="15"/>
  <c r="A30" i="15"/>
  <c r="E29" i="15"/>
  <c r="D29" i="15"/>
  <c r="C29" i="15"/>
  <c r="B29" i="15"/>
  <c r="A29" i="15"/>
  <c r="E28" i="15"/>
  <c r="D28" i="15"/>
  <c r="B28" i="15"/>
  <c r="A28" i="15"/>
  <c r="E27" i="15"/>
  <c r="D27" i="15"/>
  <c r="B27" i="15"/>
  <c r="A27" i="15"/>
  <c r="E26" i="15"/>
  <c r="D26" i="15"/>
  <c r="B26" i="15"/>
  <c r="A26" i="15"/>
  <c r="E25" i="15"/>
  <c r="D25" i="15"/>
  <c r="B25" i="15"/>
  <c r="A25" i="15"/>
  <c r="E24" i="15"/>
  <c r="D24" i="15"/>
  <c r="B24" i="15"/>
  <c r="A24" i="15"/>
  <c r="E23" i="15"/>
  <c r="D23" i="15"/>
  <c r="B23" i="15"/>
  <c r="A23" i="15"/>
  <c r="E22" i="15"/>
  <c r="D22" i="15"/>
  <c r="B22" i="15"/>
  <c r="A22" i="15"/>
  <c r="E21" i="15"/>
  <c r="D21" i="15"/>
  <c r="B21" i="15"/>
  <c r="A21" i="15"/>
  <c r="E20" i="15"/>
  <c r="D20" i="15"/>
  <c r="B20" i="15"/>
  <c r="A20" i="15"/>
  <c r="E19" i="15"/>
  <c r="D19" i="15"/>
  <c r="B19" i="15"/>
  <c r="A19" i="15"/>
  <c r="E18" i="15"/>
  <c r="D18" i="15"/>
  <c r="B18" i="15"/>
  <c r="A18" i="15"/>
  <c r="E17" i="15"/>
  <c r="D17" i="15"/>
  <c r="B17" i="15"/>
  <c r="A17" i="15"/>
  <c r="E16" i="15"/>
  <c r="D16" i="15"/>
  <c r="B16" i="15"/>
  <c r="A16" i="15"/>
  <c r="E15" i="15"/>
  <c r="D15" i="15"/>
  <c r="B15" i="15"/>
  <c r="A15" i="15"/>
  <c r="E14" i="15"/>
  <c r="D14" i="15"/>
  <c r="B14" i="15"/>
  <c r="A14" i="15"/>
  <c r="E13" i="15"/>
  <c r="D13" i="15"/>
  <c r="B13" i="15"/>
  <c r="A13" i="15"/>
  <c r="E12" i="15"/>
  <c r="D12" i="15"/>
  <c r="B12" i="15"/>
  <c r="A12" i="15"/>
  <c r="E11" i="15"/>
  <c r="D11" i="15"/>
  <c r="B11" i="15"/>
  <c r="A11" i="15"/>
  <c r="E10" i="15"/>
  <c r="D10" i="15"/>
  <c r="B10" i="15"/>
  <c r="A10" i="15"/>
  <c r="E9" i="15"/>
  <c r="D9" i="15"/>
  <c r="B9" i="15"/>
  <c r="A9" i="15"/>
  <c r="E8" i="15"/>
  <c r="D8" i="15"/>
  <c r="B8" i="15"/>
  <c r="A8" i="15"/>
  <c r="E7" i="15"/>
  <c r="D7" i="15"/>
  <c r="B7" i="15"/>
  <c r="A7" i="15"/>
  <c r="E6" i="15"/>
  <c r="D6" i="15"/>
  <c r="B6" i="15"/>
  <c r="A6" i="15"/>
  <c r="E5" i="15"/>
  <c r="D5" i="15"/>
  <c r="B5" i="15"/>
  <c r="A5" i="15"/>
  <c r="E4" i="15"/>
  <c r="D4" i="15"/>
  <c r="B4" i="15"/>
  <c r="A4" i="15"/>
  <c r="E3" i="15"/>
  <c r="D3" i="15"/>
  <c r="B3" i="15"/>
  <c r="A3" i="15"/>
  <c r="E2" i="15"/>
  <c r="D2" i="15"/>
  <c r="B2" i="15"/>
  <c r="A2" i="15"/>
  <c r="U50" i="20"/>
  <c r="U49" i="20"/>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U7" i="20"/>
  <c r="U50" i="19"/>
  <c r="U49" i="19"/>
  <c r="U48" i="19"/>
  <c r="U47" i="19"/>
  <c r="U46" i="19"/>
  <c r="U45" i="19"/>
  <c r="U44" i="19"/>
  <c r="U43" i="19"/>
  <c r="U42" i="19"/>
  <c r="U41" i="19"/>
  <c r="U40" i="19"/>
  <c r="U39"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U10" i="19"/>
  <c r="U9" i="19"/>
  <c r="U8" i="19"/>
  <c r="O50" i="20"/>
  <c r="G50" i="20"/>
  <c r="O49" i="20"/>
  <c r="G49" i="20"/>
  <c r="O48" i="20"/>
  <c r="G48" i="20"/>
  <c r="O47" i="20"/>
  <c r="G47" i="20"/>
  <c r="O46" i="20"/>
  <c r="G46" i="20"/>
  <c r="O45" i="20"/>
  <c r="G45" i="20"/>
  <c r="O44" i="20"/>
  <c r="G44" i="20"/>
  <c r="O43" i="20"/>
  <c r="G43" i="20"/>
  <c r="O42" i="20"/>
  <c r="G42" i="20"/>
  <c r="O41" i="20"/>
  <c r="G41" i="20"/>
  <c r="O40" i="20"/>
  <c r="G40" i="20"/>
  <c r="O39" i="20"/>
  <c r="G39" i="20"/>
  <c r="O38" i="20"/>
  <c r="G38" i="20"/>
  <c r="O37" i="20"/>
  <c r="G37" i="20"/>
  <c r="O36" i="20"/>
  <c r="G36" i="20"/>
  <c r="O35" i="20"/>
  <c r="G35" i="20"/>
  <c r="O34" i="20"/>
  <c r="G34" i="20"/>
  <c r="O33" i="20"/>
  <c r="G33" i="20"/>
  <c r="O32" i="20"/>
  <c r="G32" i="20"/>
  <c r="O31" i="20"/>
  <c r="G31" i="20"/>
  <c r="O30" i="20"/>
  <c r="G30" i="20"/>
  <c r="O29" i="20"/>
  <c r="G29" i="20"/>
  <c r="O28" i="20"/>
  <c r="G28" i="20"/>
  <c r="O27" i="20"/>
  <c r="G27" i="20"/>
  <c r="O26" i="20"/>
  <c r="G26" i="20"/>
  <c r="O25" i="20"/>
  <c r="G25" i="20"/>
  <c r="O24" i="20"/>
  <c r="G24" i="20"/>
  <c r="O23" i="20"/>
  <c r="G23" i="20"/>
  <c r="O22" i="20"/>
  <c r="G22" i="20"/>
  <c r="O21" i="20"/>
  <c r="G21" i="20"/>
  <c r="O20" i="20"/>
  <c r="G20" i="20"/>
  <c r="O19" i="20"/>
  <c r="G19" i="20"/>
  <c r="O18" i="20"/>
  <c r="G18" i="20"/>
  <c r="O17" i="20"/>
  <c r="G17" i="20"/>
  <c r="O16" i="20"/>
  <c r="G16" i="20"/>
  <c r="O15" i="20"/>
  <c r="G15" i="20"/>
  <c r="O14" i="20"/>
  <c r="G14" i="20"/>
  <c r="O13" i="20"/>
  <c r="G13" i="20"/>
  <c r="O12" i="20"/>
  <c r="G12" i="20"/>
  <c r="O11" i="20"/>
  <c r="G11" i="20"/>
  <c r="O10" i="20"/>
  <c r="G10" i="20"/>
  <c r="O9" i="20"/>
  <c r="G9" i="20"/>
  <c r="O8" i="20"/>
  <c r="G8" i="20"/>
  <c r="O7" i="20"/>
  <c r="G7" i="20"/>
  <c r="O50" i="19"/>
  <c r="G50" i="19"/>
  <c r="O49" i="19"/>
  <c r="G49" i="19"/>
  <c r="O48" i="19"/>
  <c r="G48" i="19"/>
  <c r="O47" i="19"/>
  <c r="G47" i="19"/>
  <c r="O46" i="19"/>
  <c r="G46" i="19"/>
  <c r="O45" i="19"/>
  <c r="G45" i="19"/>
  <c r="O44" i="19"/>
  <c r="G44" i="19"/>
  <c r="O43" i="19"/>
  <c r="G43" i="19"/>
  <c r="O42" i="19"/>
  <c r="G42" i="19"/>
  <c r="O41" i="19"/>
  <c r="G41" i="19"/>
  <c r="O40" i="19"/>
  <c r="G40" i="19"/>
  <c r="O39" i="19"/>
  <c r="G39" i="19"/>
  <c r="O38" i="19"/>
  <c r="G38" i="19"/>
  <c r="O37" i="19"/>
  <c r="G37" i="19"/>
  <c r="O36" i="19"/>
  <c r="G36" i="19"/>
  <c r="O35" i="19"/>
  <c r="G35" i="19"/>
  <c r="O34" i="19"/>
  <c r="G34" i="19"/>
  <c r="O33" i="19"/>
  <c r="G33" i="19"/>
  <c r="O32" i="19"/>
  <c r="G32" i="19"/>
  <c r="O31" i="19"/>
  <c r="G31" i="19"/>
  <c r="O30" i="19"/>
  <c r="G30" i="19"/>
  <c r="O29" i="19"/>
  <c r="G29" i="19"/>
  <c r="O28" i="19"/>
  <c r="G28" i="19"/>
  <c r="O27" i="19"/>
  <c r="G27" i="19"/>
  <c r="O26" i="19"/>
  <c r="G26" i="19"/>
  <c r="O25" i="19"/>
  <c r="G25" i="19"/>
  <c r="O24" i="19"/>
  <c r="G24" i="19"/>
  <c r="O23" i="19"/>
  <c r="G23" i="19"/>
  <c r="O22" i="19"/>
  <c r="G22" i="19"/>
  <c r="O21" i="19"/>
  <c r="G21" i="19"/>
  <c r="O20" i="19"/>
  <c r="G20" i="19"/>
  <c r="O19" i="19"/>
  <c r="G19" i="19"/>
  <c r="O18" i="19"/>
  <c r="G18" i="19"/>
  <c r="O17" i="19"/>
  <c r="G17" i="19"/>
  <c r="O16" i="19"/>
  <c r="G16" i="19"/>
  <c r="O15" i="19"/>
  <c r="G15" i="19"/>
  <c r="O14" i="19"/>
  <c r="G14" i="19"/>
  <c r="O13" i="19"/>
  <c r="G13" i="19"/>
  <c r="O12" i="19"/>
  <c r="G12" i="19"/>
  <c r="O11" i="19"/>
  <c r="G11" i="19"/>
  <c r="O10" i="19"/>
  <c r="G10" i="19"/>
  <c r="O9" i="19"/>
  <c r="G9" i="19"/>
  <c r="O8" i="19"/>
  <c r="G8" i="19"/>
  <c r="O7" i="19"/>
  <c r="G7" i="19"/>
  <c r="O50" i="18"/>
  <c r="O49" i="18"/>
  <c r="O48" i="18"/>
  <c r="O47" i="18"/>
  <c r="O46" i="18"/>
  <c r="O45" i="18"/>
  <c r="O44" i="18"/>
  <c r="O43" i="18"/>
  <c r="O42" i="18"/>
  <c r="O41" i="18"/>
  <c r="O40" i="18"/>
  <c r="O39" i="18"/>
  <c r="O38" i="18"/>
  <c r="O37" i="18"/>
  <c r="O36" i="18"/>
  <c r="O35" i="18"/>
  <c r="O34" i="18"/>
  <c r="O33" i="18"/>
  <c r="O32" i="18"/>
  <c r="O31" i="18"/>
  <c r="O30" i="18"/>
  <c r="O29" i="18"/>
  <c r="O28" i="18"/>
  <c r="O27" i="18"/>
  <c r="O26" i="18"/>
  <c r="O25" i="18"/>
  <c r="O24" i="18"/>
  <c r="O23" i="18"/>
  <c r="O22" i="18"/>
  <c r="O21" i="18"/>
  <c r="O20" i="18"/>
  <c r="O19" i="18"/>
  <c r="O18" i="18"/>
  <c r="O17" i="18"/>
  <c r="O16" i="18"/>
  <c r="O15" i="18"/>
  <c r="G12" i="18"/>
  <c r="O9" i="18"/>
  <c r="G11" i="18"/>
  <c r="O8" i="18"/>
  <c r="G8" i="18"/>
  <c r="O11" i="18"/>
  <c r="O50" i="17"/>
  <c r="G50" i="17"/>
  <c r="O49" i="17"/>
  <c r="G49" i="17"/>
  <c r="O48" i="17"/>
  <c r="G48" i="17"/>
  <c r="O47" i="17"/>
  <c r="G47" i="17"/>
  <c r="O46" i="17"/>
  <c r="G46" i="17"/>
  <c r="O45" i="17"/>
  <c r="G45" i="17"/>
  <c r="O44" i="17"/>
  <c r="G44" i="17"/>
  <c r="O43" i="17"/>
  <c r="G43" i="17"/>
  <c r="O42" i="17"/>
  <c r="G42" i="17"/>
  <c r="O41" i="17"/>
  <c r="G41" i="17"/>
  <c r="O40" i="17"/>
  <c r="G40" i="17"/>
  <c r="O39" i="17"/>
  <c r="G39" i="17"/>
  <c r="O38" i="17"/>
  <c r="G38" i="17"/>
  <c r="O37" i="17"/>
  <c r="G37" i="17"/>
  <c r="O36" i="17"/>
  <c r="G36" i="17"/>
  <c r="O35" i="17"/>
  <c r="G35" i="17"/>
  <c r="O34" i="17"/>
  <c r="G34" i="17"/>
  <c r="O33" i="17"/>
  <c r="G33" i="17"/>
  <c r="O32" i="17"/>
  <c r="G32" i="17"/>
  <c r="O31" i="17"/>
  <c r="G31" i="17"/>
  <c r="O30" i="17"/>
  <c r="G30" i="17"/>
  <c r="O29" i="17"/>
  <c r="O28" i="17"/>
  <c r="O27" i="17"/>
  <c r="O26" i="17"/>
  <c r="O25" i="17"/>
  <c r="O24" i="17"/>
  <c r="O23" i="17"/>
  <c r="O22" i="17"/>
  <c r="O21" i="17"/>
  <c r="O20" i="17"/>
  <c r="O19" i="17"/>
  <c r="O18" i="17"/>
  <c r="O17" i="17"/>
  <c r="O16" i="17"/>
  <c r="O15" i="17"/>
  <c r="O14" i="17"/>
  <c r="O13" i="17"/>
  <c r="O12" i="17"/>
  <c r="O11" i="17"/>
  <c r="O9" i="17"/>
  <c r="O8" i="17"/>
  <c r="O7" i="17"/>
  <c r="C561" i="15"/>
  <c r="F11" i="9"/>
  <c r="F13" i="9"/>
  <c r="F16" i="9"/>
  <c r="F8" i="9"/>
  <c r="F22" i="9"/>
  <c r="F7" i="9"/>
  <c r="F28" i="9"/>
  <c r="F14" i="9"/>
  <c r="F29" i="9"/>
  <c r="F17" i="9"/>
  <c r="F18" i="9"/>
  <c r="F20" i="9"/>
  <c r="F15" i="9"/>
  <c r="F19" i="9"/>
  <c r="F24" i="9"/>
  <c r="F26" i="9"/>
  <c r="F12" i="9"/>
  <c r="F9" i="9"/>
  <c r="F27" i="9"/>
  <c r="F10" i="9"/>
  <c r="F25" i="9"/>
  <c r="F23" i="9"/>
  <c r="F30" i="9"/>
  <c r="F31" i="9"/>
  <c r="F32" i="9"/>
  <c r="F33" i="9"/>
  <c r="F21" i="9"/>
  <c r="F25" i="3"/>
  <c r="F21" i="3"/>
  <c r="F32" i="3"/>
  <c r="F22" i="3"/>
  <c r="F18" i="3"/>
  <c r="F27" i="3"/>
  <c r="F35" i="3"/>
  <c r="F30" i="3"/>
  <c r="F26" i="3"/>
  <c r="F28" i="3"/>
  <c r="F17" i="3"/>
  <c r="F29" i="3"/>
  <c r="F33" i="3"/>
  <c r="F23" i="3"/>
  <c r="F24" i="3"/>
  <c r="F36" i="3"/>
  <c r="F19" i="3"/>
  <c r="F34" i="3"/>
  <c r="F31" i="3"/>
  <c r="F37" i="3"/>
  <c r="F38" i="3"/>
  <c r="F39" i="3"/>
  <c r="F40" i="3"/>
  <c r="F41" i="3"/>
  <c r="F42" i="3"/>
  <c r="F43" i="3"/>
  <c r="F44" i="3"/>
  <c r="F45" i="3"/>
  <c r="F46" i="3"/>
  <c r="F47" i="3"/>
  <c r="F48" i="3"/>
  <c r="F49" i="3"/>
  <c r="F50" i="3"/>
  <c r="F51" i="3"/>
  <c r="F52" i="3"/>
  <c r="F53" i="3"/>
  <c r="F54" i="3"/>
  <c r="F55" i="3"/>
  <c r="F56" i="3"/>
  <c r="F57" i="3"/>
  <c r="F58" i="3"/>
  <c r="F59" i="3"/>
  <c r="F60" i="3"/>
  <c r="F20" i="3"/>
  <c r="C62" i="15"/>
  <c r="C402" i="15"/>
  <c r="C302" i="15"/>
  <c r="C563" i="15"/>
  <c r="C564" i="15"/>
  <c r="C565" i="15"/>
  <c r="C566" i="15"/>
  <c r="C567" i="15"/>
  <c r="C568" i="15"/>
  <c r="C569" i="15"/>
  <c r="C570" i="15"/>
  <c r="C571" i="15"/>
  <c r="C572" i="15"/>
  <c r="C575" i="15"/>
  <c r="C576" i="15"/>
  <c r="C577" i="15"/>
  <c r="C578" i="15"/>
  <c r="C579" i="15"/>
  <c r="C580" i="15"/>
  <c r="C583" i="15"/>
  <c r="C584" i="15"/>
  <c r="C585" i="15"/>
  <c r="C586" i="15"/>
  <c r="C587" i="15"/>
  <c r="C588" i="15"/>
  <c r="C591" i="15"/>
  <c r="C592" i="15"/>
  <c r="C562" i="15"/>
  <c r="C390" i="15"/>
  <c r="C391"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62" i="15"/>
  <c r="C264" i="15"/>
  <c r="C265" i="15"/>
  <c r="C266" i="15"/>
  <c r="C267" i="15"/>
  <c r="C269" i="15"/>
  <c r="C270" i="15"/>
  <c r="C272" i="15"/>
  <c r="C273" i="15"/>
  <c r="C274" i="15"/>
  <c r="C275" i="15"/>
  <c r="C277" i="15"/>
  <c r="C278" i="15"/>
  <c r="C280" i="15"/>
  <c r="C281" i="15"/>
  <c r="C282" i="15"/>
  <c r="C283" i="15"/>
  <c r="C285" i="15"/>
  <c r="C286" i="15"/>
  <c r="C288" i="15"/>
  <c r="C289" i="15"/>
  <c r="C290" i="15"/>
  <c r="C291" i="15"/>
  <c r="C262" i="15"/>
  <c r="C163" i="15"/>
  <c r="C164" i="15"/>
  <c r="C165" i="15"/>
  <c r="C166" i="15"/>
  <c r="C167" i="15"/>
  <c r="C168" i="15"/>
  <c r="C169" i="15"/>
  <c r="C170" i="15"/>
  <c r="C171" i="15"/>
  <c r="C172" i="15"/>
  <c r="C174" i="15"/>
  <c r="C175" i="15"/>
  <c r="C176" i="15"/>
  <c r="C177" i="15"/>
  <c r="C179" i="15"/>
  <c r="C180" i="15"/>
  <c r="C182" i="15"/>
  <c r="C183" i="15"/>
  <c r="C184" i="15"/>
  <c r="C185" i="15"/>
  <c r="C187" i="15"/>
  <c r="C188" i="15"/>
  <c r="C190" i="15"/>
  <c r="C191" i="15"/>
  <c r="C162" i="15"/>
  <c r="C503" i="15"/>
  <c r="C504" i="15"/>
  <c r="C505" i="15"/>
  <c r="C506" i="15"/>
  <c r="C507" i="15"/>
  <c r="C508" i="15"/>
  <c r="C511" i="15"/>
  <c r="C512" i="15"/>
  <c r="C513" i="15"/>
  <c r="C514" i="15"/>
  <c r="C515" i="15"/>
  <c r="C516" i="15"/>
  <c r="C519" i="15"/>
  <c r="C520" i="15"/>
  <c r="C521" i="15"/>
  <c r="C522" i="15"/>
  <c r="C523" i="15"/>
  <c r="C524" i="15"/>
  <c r="C527" i="15"/>
  <c r="C528" i="15"/>
  <c r="C529" i="15"/>
  <c r="C530" i="15"/>
  <c r="C531" i="15"/>
  <c r="C532" i="15"/>
  <c r="C535" i="15"/>
  <c r="C536" i="15"/>
  <c r="C537" i="15"/>
  <c r="C538" i="15"/>
  <c r="C539" i="15"/>
  <c r="C540" i="15"/>
  <c r="C543" i="15"/>
  <c r="C544" i="15"/>
  <c r="C545" i="15"/>
  <c r="C546" i="15"/>
  <c r="C547" i="15"/>
  <c r="C548" i="15"/>
  <c r="C551" i="15"/>
  <c r="C552" i="15"/>
  <c r="C553" i="15"/>
  <c r="C554" i="15"/>
  <c r="C555" i="15"/>
  <c r="C556" i="15"/>
  <c r="C559" i="15"/>
  <c r="C560" i="15"/>
  <c r="C403" i="15"/>
  <c r="C404" i="15"/>
  <c r="C406" i="15"/>
  <c r="C408" i="15"/>
  <c r="C410" i="15"/>
  <c r="C411" i="15"/>
  <c r="C412" i="15"/>
  <c r="C414" i="15"/>
  <c r="C416" i="15"/>
  <c r="C418" i="15"/>
  <c r="C419" i="15"/>
  <c r="C420" i="15"/>
  <c r="C421" i="15"/>
  <c r="C42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103" i="15"/>
  <c r="C104" i="15"/>
  <c r="C105" i="15"/>
  <c r="C106" i="15"/>
  <c r="C107" i="15"/>
  <c r="C108" i="15"/>
  <c r="C109" i="15"/>
  <c r="C110" i="15"/>
  <c r="C111" i="15"/>
  <c r="C112" i="15"/>
  <c r="C113" i="15"/>
  <c r="C114" i="15"/>
  <c r="C115" i="15"/>
  <c r="C116" i="15"/>
  <c r="C118" i="15"/>
  <c r="C119" i="15"/>
  <c r="C120" i="15"/>
  <c r="C121" i="15"/>
  <c r="C122" i="15"/>
  <c r="C123" i="15"/>
  <c r="C124" i="15"/>
  <c r="C125" i="15"/>
  <c r="C126" i="15"/>
  <c r="C127" i="15"/>
  <c r="C128" i="15"/>
  <c r="C129" i="15"/>
  <c r="C130" i="15"/>
  <c r="C131" i="15"/>
  <c r="C132"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02" i="15"/>
  <c r="C203" i="15"/>
  <c r="C204" i="15"/>
  <c r="C205" i="15"/>
  <c r="C206" i="15"/>
  <c r="C207" i="15"/>
  <c r="C208" i="15"/>
  <c r="C209" i="15"/>
  <c r="C210" i="15"/>
  <c r="C211" i="15"/>
  <c r="C212" i="15"/>
  <c r="C213" i="15"/>
  <c r="C214" i="15"/>
  <c r="C215" i="15"/>
  <c r="C216" i="15"/>
  <c r="C217" i="15"/>
  <c r="C219" i="15"/>
  <c r="C220" i="15"/>
  <c r="C221" i="15"/>
  <c r="C222" i="15"/>
  <c r="C223" i="15"/>
  <c r="C224" i="15"/>
  <c r="C225" i="15"/>
  <c r="C226" i="15"/>
  <c r="C227" i="15"/>
  <c r="C228" i="15"/>
  <c r="C229" i="15"/>
  <c r="C230" i="15"/>
  <c r="C231" i="15"/>
  <c r="C232" i="15"/>
  <c r="C233" i="15"/>
  <c r="C234" i="15"/>
  <c r="C235" i="15"/>
  <c r="C236" i="15"/>
  <c r="C238" i="15"/>
  <c r="C239" i="15"/>
  <c r="C240" i="15"/>
  <c r="C241" i="15"/>
  <c r="C242" i="15"/>
  <c r="C243" i="15"/>
  <c r="C244" i="15"/>
  <c r="C245" i="15"/>
  <c r="C247" i="15"/>
  <c r="C248" i="15"/>
  <c r="C249" i="15"/>
  <c r="C250" i="15"/>
  <c r="C251" i="15"/>
  <c r="C252" i="15"/>
  <c r="C253" i="15"/>
  <c r="C254" i="15"/>
  <c r="C255" i="15"/>
  <c r="C256" i="15"/>
  <c r="C257" i="15"/>
  <c r="C258" i="15"/>
  <c r="C259" i="15"/>
  <c r="C261" i="15"/>
  <c r="C202" i="15"/>
  <c r="C63" i="15"/>
  <c r="C66" i="15"/>
  <c r="C3" i="15"/>
  <c r="C4" i="15"/>
  <c r="C5" i="15"/>
  <c r="C6" i="15"/>
  <c r="C7" i="15"/>
  <c r="C8" i="15"/>
  <c r="G18" i="1"/>
  <c r="C10" i="15"/>
  <c r="C11" i="15"/>
  <c r="C12" i="15"/>
  <c r="C13" i="15"/>
  <c r="C14" i="15"/>
  <c r="C15" i="15"/>
  <c r="C16" i="15"/>
  <c r="C17" i="15"/>
  <c r="C18" i="15"/>
  <c r="C19" i="15"/>
  <c r="C20" i="15"/>
  <c r="C21" i="15"/>
  <c r="C22" i="15"/>
  <c r="C23" i="15"/>
  <c r="C24" i="15"/>
  <c r="C25" i="15"/>
  <c r="C26" i="15"/>
  <c r="C27" i="15"/>
  <c r="C28" i="15"/>
  <c r="C32" i="15"/>
  <c r="C33" i="15"/>
  <c r="C34" i="15"/>
  <c r="C35" i="15"/>
  <c r="C37" i="15"/>
  <c r="C38" i="15"/>
  <c r="C39" i="15"/>
  <c r="C40" i="15"/>
  <c r="C41" i="15"/>
  <c r="C42" i="15"/>
  <c r="C43" i="15"/>
  <c r="C45" i="15"/>
  <c r="C46" i="15"/>
  <c r="C47" i="15"/>
  <c r="C48" i="15"/>
  <c r="C49" i="15"/>
  <c r="C50" i="15"/>
  <c r="C51" i="15"/>
  <c r="C53" i="15"/>
  <c r="C54" i="15"/>
  <c r="C55" i="15"/>
  <c r="C56" i="15"/>
  <c r="C57" i="15"/>
  <c r="C58" i="15"/>
  <c r="C2" i="15"/>
  <c r="C600" i="15"/>
  <c r="C599" i="15"/>
  <c r="C597" i="15"/>
  <c r="C596" i="15"/>
  <c r="C595" i="15"/>
  <c r="C594" i="15"/>
  <c r="C401" i="15"/>
  <c r="C400" i="15"/>
  <c r="C399" i="15"/>
  <c r="C398" i="15"/>
  <c r="C397" i="15"/>
  <c r="C396" i="15"/>
  <c r="C395" i="15"/>
  <c r="C394" i="15"/>
  <c r="C393" i="15"/>
  <c r="C392" i="15"/>
  <c r="C292" i="15"/>
  <c r="AD46" i="24" l="1"/>
  <c r="AD38" i="24"/>
  <c r="AD30" i="24"/>
  <c r="AD22" i="24"/>
  <c r="AD14" i="24"/>
  <c r="W50" i="24"/>
  <c r="W42" i="24"/>
  <c r="W34" i="24"/>
  <c r="W26" i="24"/>
  <c r="W18" i="24"/>
  <c r="W10" i="24"/>
  <c r="P46" i="24"/>
  <c r="P38" i="24"/>
  <c r="P30" i="24"/>
  <c r="P22" i="24"/>
  <c r="P14" i="24"/>
  <c r="I50" i="24"/>
  <c r="I42" i="24"/>
  <c r="I34" i="24"/>
  <c r="I26" i="24"/>
  <c r="I18" i="24"/>
  <c r="I10" i="24"/>
  <c r="B46" i="24"/>
  <c r="B38" i="24"/>
  <c r="B30" i="24"/>
  <c r="B22" i="24"/>
  <c r="B14" i="24"/>
  <c r="B7" i="13"/>
  <c r="B15" i="13"/>
  <c r="B23" i="13"/>
  <c r="B31" i="13"/>
  <c r="B39" i="13"/>
  <c r="B47" i="13"/>
  <c r="I46" i="13"/>
  <c r="I38" i="13"/>
  <c r="I30" i="13"/>
  <c r="I22" i="13"/>
  <c r="I14" i="13"/>
  <c r="P50" i="13"/>
  <c r="P42" i="13"/>
  <c r="P34" i="13"/>
  <c r="P26" i="13"/>
  <c r="P18" i="13"/>
  <c r="P10" i="13"/>
  <c r="W46" i="13"/>
  <c r="W38" i="13"/>
  <c r="W30" i="13"/>
  <c r="W22" i="13"/>
  <c r="W14" i="13"/>
  <c r="AD50" i="13"/>
  <c r="AD42" i="13"/>
  <c r="AD34" i="13"/>
  <c r="AD26" i="13"/>
  <c r="AD18" i="13"/>
  <c r="AD10" i="13"/>
  <c r="B46" i="6"/>
  <c r="B38" i="6"/>
  <c r="B30" i="6"/>
  <c r="B22" i="6"/>
  <c r="B15" i="6"/>
  <c r="I50" i="6"/>
  <c r="I42" i="6"/>
  <c r="I34" i="6"/>
  <c r="I26" i="6"/>
  <c r="I18" i="6"/>
  <c r="I9" i="6"/>
  <c r="P46" i="6"/>
  <c r="P38" i="6"/>
  <c r="P30" i="6"/>
  <c r="P22" i="6"/>
  <c r="P11" i="6"/>
  <c r="W50" i="6"/>
  <c r="W42" i="6"/>
  <c r="W34" i="6"/>
  <c r="W26" i="6"/>
  <c r="W18" i="6"/>
  <c r="W14" i="6"/>
  <c r="AD46" i="6"/>
  <c r="AD38" i="6"/>
  <c r="AD30" i="6"/>
  <c r="AD22" i="6"/>
  <c r="AD14" i="6"/>
  <c r="AD50" i="11"/>
  <c r="AD42" i="11"/>
  <c r="AD45" i="24"/>
  <c r="AD37" i="24"/>
  <c r="AD29" i="24"/>
  <c r="AD21" i="24"/>
  <c r="AD13" i="24"/>
  <c r="W49" i="24"/>
  <c r="W41" i="24"/>
  <c r="W33" i="24"/>
  <c r="W25" i="24"/>
  <c r="W17" i="24"/>
  <c r="W9" i="24"/>
  <c r="P45" i="24"/>
  <c r="P37" i="24"/>
  <c r="P29" i="24"/>
  <c r="P21" i="24"/>
  <c r="P13" i="24"/>
  <c r="I49" i="24"/>
  <c r="I41" i="24"/>
  <c r="I33" i="24"/>
  <c r="I25" i="24"/>
  <c r="I17" i="24"/>
  <c r="I9" i="24"/>
  <c r="B45" i="24"/>
  <c r="B37" i="24"/>
  <c r="B29" i="24"/>
  <c r="B21" i="24"/>
  <c r="B13" i="24"/>
  <c r="B8" i="13"/>
  <c r="B16" i="13"/>
  <c r="B24" i="13"/>
  <c r="B32" i="13"/>
  <c r="B40" i="13"/>
  <c r="B48" i="13"/>
  <c r="I45" i="13"/>
  <c r="I37" i="13"/>
  <c r="I29" i="13"/>
  <c r="I21" i="13"/>
  <c r="I13" i="13"/>
  <c r="P49" i="13"/>
  <c r="P41" i="13"/>
  <c r="P33" i="13"/>
  <c r="P25" i="13"/>
  <c r="P17" i="13"/>
  <c r="P9" i="13"/>
  <c r="W45" i="13"/>
  <c r="W37" i="13"/>
  <c r="W29" i="13"/>
  <c r="W21" i="13"/>
  <c r="AD44" i="24"/>
  <c r="AD36" i="24"/>
  <c r="AD28" i="24"/>
  <c r="AD20" i="24"/>
  <c r="AD12" i="24"/>
  <c r="W48" i="24"/>
  <c r="W40" i="24"/>
  <c r="W32" i="24"/>
  <c r="W24" i="24"/>
  <c r="W16" i="24"/>
  <c r="W8" i="24"/>
  <c r="P44" i="24"/>
  <c r="P36" i="24"/>
  <c r="P28" i="24"/>
  <c r="P20" i="24"/>
  <c r="P12" i="24"/>
  <c r="I48" i="24"/>
  <c r="I40" i="24"/>
  <c r="I32" i="24"/>
  <c r="I24" i="24"/>
  <c r="I16" i="24"/>
  <c r="I8" i="24"/>
  <c r="B44" i="24"/>
  <c r="B36" i="24"/>
  <c r="B28" i="24"/>
  <c r="B20" i="24"/>
  <c r="B12" i="24"/>
  <c r="B9" i="13"/>
  <c r="B17" i="13"/>
  <c r="B25" i="13"/>
  <c r="B33" i="13"/>
  <c r="B41" i="13"/>
  <c r="B49" i="13"/>
  <c r="I44" i="13"/>
  <c r="I36" i="13"/>
  <c r="I28" i="13"/>
  <c r="I20" i="13"/>
  <c r="I12" i="13"/>
  <c r="P48" i="13"/>
  <c r="P40" i="13"/>
  <c r="P32" i="13"/>
  <c r="P24" i="13"/>
  <c r="P16" i="13"/>
  <c r="P8" i="13"/>
  <c r="W44" i="13"/>
  <c r="W36" i="13"/>
  <c r="W28" i="13"/>
  <c r="W20" i="13"/>
  <c r="W12" i="13"/>
  <c r="AD48" i="13"/>
  <c r="AD40" i="13"/>
  <c r="AD32" i="13"/>
  <c r="AD24" i="13"/>
  <c r="AD16" i="13"/>
  <c r="AD8" i="13"/>
  <c r="B44" i="6"/>
  <c r="B36" i="6"/>
  <c r="B28" i="6"/>
  <c r="B20" i="6"/>
  <c r="B10" i="6"/>
  <c r="I48" i="6"/>
  <c r="I40" i="6"/>
  <c r="I32" i="6"/>
  <c r="I24" i="6"/>
  <c r="I17" i="6"/>
  <c r="I14" i="6"/>
  <c r="P44" i="6"/>
  <c r="P36" i="6"/>
  <c r="P28" i="6"/>
  <c r="P20" i="6"/>
  <c r="P13" i="6"/>
  <c r="W48" i="6"/>
  <c r="W40" i="6"/>
  <c r="W32" i="6"/>
  <c r="W24" i="6"/>
  <c r="W15" i="6"/>
  <c r="W10" i="6"/>
  <c r="AD44" i="6"/>
  <c r="AD36" i="6"/>
  <c r="AD28" i="6"/>
  <c r="AD20" i="6"/>
  <c r="AD12" i="6"/>
  <c r="AD48" i="11"/>
  <c r="AD40" i="11"/>
  <c r="AD32" i="11"/>
  <c r="AD43" i="24"/>
  <c r="AD35" i="24"/>
  <c r="AD27" i="24"/>
  <c r="AD19" i="24"/>
  <c r="AD11" i="24"/>
  <c r="W47" i="24"/>
  <c r="W39" i="24"/>
  <c r="W31" i="24"/>
  <c r="W23" i="24"/>
  <c r="W15" i="24"/>
  <c r="W7" i="24"/>
  <c r="P43" i="24"/>
  <c r="P35" i="24"/>
  <c r="P27" i="24"/>
  <c r="P19" i="24"/>
  <c r="P11" i="24"/>
  <c r="I47" i="24"/>
  <c r="I39" i="24"/>
  <c r="I31" i="24"/>
  <c r="I23" i="24"/>
  <c r="I15" i="24"/>
  <c r="I7" i="24"/>
  <c r="B43" i="24"/>
  <c r="B35" i="24"/>
  <c r="B27" i="24"/>
  <c r="B19" i="24"/>
  <c r="B11" i="24"/>
  <c r="B10" i="13"/>
  <c r="B18" i="13"/>
  <c r="B26" i="13"/>
  <c r="B34" i="13"/>
  <c r="B42" i="13"/>
  <c r="B50" i="13"/>
  <c r="I43" i="13"/>
  <c r="I35" i="13"/>
  <c r="I27" i="13"/>
  <c r="I19" i="13"/>
  <c r="I11" i="13"/>
  <c r="P47" i="13"/>
  <c r="P39" i="13"/>
  <c r="P31" i="13"/>
  <c r="P23" i="13"/>
  <c r="P15" i="13"/>
  <c r="P7" i="13"/>
  <c r="W43" i="13"/>
  <c r="AD50" i="24"/>
  <c r="AD42" i="24"/>
  <c r="AD34" i="24"/>
  <c r="AD26" i="24"/>
  <c r="AD18" i="24"/>
  <c r="AD10" i="24"/>
  <c r="W46" i="24"/>
  <c r="W38" i="24"/>
  <c r="W30" i="24"/>
  <c r="W22" i="24"/>
  <c r="W14" i="24"/>
  <c r="P50" i="24"/>
  <c r="P42" i="24"/>
  <c r="P34" i="24"/>
  <c r="P26" i="24"/>
  <c r="P18" i="24"/>
  <c r="P10" i="24"/>
  <c r="I46" i="24"/>
  <c r="I38" i="24"/>
  <c r="I30" i="24"/>
  <c r="I22" i="24"/>
  <c r="I14" i="24"/>
  <c r="B50" i="24"/>
  <c r="B42" i="24"/>
  <c r="B34" i="24"/>
  <c r="B26" i="24"/>
  <c r="B18" i="24"/>
  <c r="B10" i="24"/>
  <c r="B11" i="13"/>
  <c r="B19" i="13"/>
  <c r="B27" i="13"/>
  <c r="B35" i="13"/>
  <c r="B43" i="13"/>
  <c r="I50" i="13"/>
  <c r="I42" i="13"/>
  <c r="I34" i="13"/>
  <c r="I26" i="13"/>
  <c r="I18" i="13"/>
  <c r="I10" i="13"/>
  <c r="P46" i="13"/>
  <c r="P38" i="13"/>
  <c r="P30" i="13"/>
  <c r="P22" i="13"/>
  <c r="P14" i="13"/>
  <c r="W50" i="13"/>
  <c r="W42" i="13"/>
  <c r="W34" i="13"/>
  <c r="W26" i="13"/>
  <c r="W18" i="13"/>
  <c r="W10" i="13"/>
  <c r="AD46" i="13"/>
  <c r="AD38" i="13"/>
  <c r="AD30" i="13"/>
  <c r="AD22" i="13"/>
  <c r="AD14" i="13"/>
  <c r="B50" i="6"/>
  <c r="B42" i="6"/>
  <c r="B34" i="6"/>
  <c r="B26" i="6"/>
  <c r="B18" i="6"/>
  <c r="B9" i="6"/>
  <c r="I46" i="6"/>
  <c r="I38" i="6"/>
  <c r="I30" i="6"/>
  <c r="I22" i="6"/>
  <c r="I7" i="6"/>
  <c r="P50" i="6"/>
  <c r="P42" i="6"/>
  <c r="P34" i="6"/>
  <c r="P26" i="6"/>
  <c r="P14" i="6"/>
  <c r="P12" i="6"/>
  <c r="W46" i="6"/>
  <c r="W38" i="6"/>
  <c r="W30" i="6"/>
  <c r="W22" i="6"/>
  <c r="W16" i="6"/>
  <c r="AD50" i="6"/>
  <c r="AD42" i="6"/>
  <c r="AD34" i="6"/>
  <c r="AD26" i="6"/>
  <c r="AD18" i="6"/>
  <c r="AD10" i="6"/>
  <c r="AD46" i="11"/>
  <c r="AD38" i="11"/>
  <c r="AD49" i="24"/>
  <c r="AD41" i="24"/>
  <c r="AD33" i="24"/>
  <c r="AD25" i="24"/>
  <c r="AD17" i="24"/>
  <c r="AD9" i="24"/>
  <c r="W45" i="24"/>
  <c r="W37" i="24"/>
  <c r="W29" i="24"/>
  <c r="W21" i="24"/>
  <c r="W13" i="24"/>
  <c r="P49" i="24"/>
  <c r="P41" i="24"/>
  <c r="P33" i="24"/>
  <c r="P25" i="24"/>
  <c r="P17" i="24"/>
  <c r="P7" i="24"/>
  <c r="I45" i="24"/>
  <c r="I37" i="24"/>
  <c r="I29" i="24"/>
  <c r="I21" i="24"/>
  <c r="I13" i="24"/>
  <c r="B49" i="24"/>
  <c r="B41" i="24"/>
  <c r="B33" i="24"/>
  <c r="B25" i="24"/>
  <c r="B17" i="24"/>
  <c r="B9" i="24"/>
  <c r="B12" i="13"/>
  <c r="B20" i="13"/>
  <c r="B28" i="13"/>
  <c r="B36" i="13"/>
  <c r="B44" i="13"/>
  <c r="I49" i="13"/>
  <c r="I41" i="13"/>
  <c r="I33" i="13"/>
  <c r="I25" i="13"/>
  <c r="I17" i="13"/>
  <c r="I9" i="13"/>
  <c r="P45" i="13"/>
  <c r="P37" i="13"/>
  <c r="P29" i="13"/>
  <c r="P21" i="13"/>
  <c r="P13" i="13"/>
  <c r="W49" i="13"/>
  <c r="W41" i="13"/>
  <c r="W33" i="13"/>
  <c r="W25" i="13"/>
  <c r="AD48" i="24"/>
  <c r="AD40" i="24"/>
  <c r="AD32" i="24"/>
  <c r="AD24" i="24"/>
  <c r="AD16" i="24"/>
  <c r="AD8" i="24"/>
  <c r="W44" i="24"/>
  <c r="W36" i="24"/>
  <c r="W28" i="24"/>
  <c r="W20" i="24"/>
  <c r="W12" i="24"/>
  <c r="P48" i="24"/>
  <c r="P40" i="24"/>
  <c r="P32" i="24"/>
  <c r="P24" i="24"/>
  <c r="P16" i="24"/>
  <c r="P8" i="24"/>
  <c r="I44" i="24"/>
  <c r="I36" i="24"/>
  <c r="I28" i="24"/>
  <c r="I20" i="24"/>
  <c r="I12" i="24"/>
  <c r="B48" i="24"/>
  <c r="B40" i="24"/>
  <c r="B32" i="24"/>
  <c r="B24" i="24"/>
  <c r="B16" i="24"/>
  <c r="B8" i="24"/>
  <c r="B13" i="13"/>
  <c r="B21" i="13"/>
  <c r="B29" i="13"/>
  <c r="B37" i="13"/>
  <c r="B45" i="13"/>
  <c r="I48" i="13"/>
  <c r="I40" i="13"/>
  <c r="I32" i="13"/>
  <c r="I24" i="13"/>
  <c r="I16" i="13"/>
  <c r="I8" i="13"/>
  <c r="P44" i="13"/>
  <c r="P36" i="13"/>
  <c r="P28" i="13"/>
  <c r="P20" i="13"/>
  <c r="P12" i="13"/>
  <c r="W48" i="13"/>
  <c r="W40" i="13"/>
  <c r="W32" i="13"/>
  <c r="W24" i="13"/>
  <c r="W16" i="13"/>
  <c r="W8" i="13"/>
  <c r="AD44" i="13"/>
  <c r="AD36" i="13"/>
  <c r="AD28" i="13"/>
  <c r="AD20" i="13"/>
  <c r="AD12" i="13"/>
  <c r="B48" i="6"/>
  <c r="B40" i="6"/>
  <c r="B32" i="6"/>
  <c r="B24" i="6"/>
  <c r="B16" i="6"/>
  <c r="B8" i="6"/>
  <c r="I44" i="6"/>
  <c r="I36" i="6"/>
  <c r="I28" i="6"/>
  <c r="I20" i="6"/>
  <c r="I8" i="6"/>
  <c r="P48" i="6"/>
  <c r="P40" i="6"/>
  <c r="P32" i="6"/>
  <c r="P24" i="6"/>
  <c r="P18" i="6"/>
  <c r="P15" i="6"/>
  <c r="W44" i="6"/>
  <c r="AD47" i="24"/>
  <c r="AD39" i="24"/>
  <c r="AD31" i="24"/>
  <c r="AD23" i="24"/>
  <c r="AD15" i="24"/>
  <c r="AD7" i="24"/>
  <c r="W43" i="24"/>
  <c r="W35" i="24"/>
  <c r="W27" i="24"/>
  <c r="W19" i="24"/>
  <c r="W11" i="24"/>
  <c r="P47" i="24"/>
  <c r="P39" i="24"/>
  <c r="P31" i="24"/>
  <c r="P23" i="24"/>
  <c r="P15" i="24"/>
  <c r="P9" i="24"/>
  <c r="I43" i="24"/>
  <c r="I35" i="24"/>
  <c r="I27" i="24"/>
  <c r="I19" i="24"/>
  <c r="I11" i="24"/>
  <c r="B47" i="24"/>
  <c r="B39" i="24"/>
  <c r="B31" i="24"/>
  <c r="B23" i="24"/>
  <c r="B15" i="24"/>
  <c r="B7" i="24"/>
  <c r="B14" i="13"/>
  <c r="B22" i="13"/>
  <c r="B30" i="13"/>
  <c r="B38" i="13"/>
  <c r="B46" i="13"/>
  <c r="I47" i="13"/>
  <c r="I39" i="13"/>
  <c r="I31" i="13"/>
  <c r="I23" i="13"/>
  <c r="I15" i="13"/>
  <c r="I7" i="13"/>
  <c r="P43" i="13"/>
  <c r="P35" i="13"/>
  <c r="P27" i="13"/>
  <c r="P19" i="13"/>
  <c r="P11" i="13"/>
  <c r="W47" i="13"/>
  <c r="W39" i="13"/>
  <c r="W31" i="13"/>
  <c r="W23" i="13"/>
  <c r="W15" i="13"/>
  <c r="W7" i="13"/>
  <c r="AD43" i="13"/>
  <c r="AD35" i="13"/>
  <c r="AD27" i="13"/>
  <c r="AD19" i="13"/>
  <c r="AD11" i="13"/>
  <c r="B47" i="6"/>
  <c r="B39" i="6"/>
  <c r="B31" i="6"/>
  <c r="B23" i="6"/>
  <c r="B7" i="6"/>
  <c r="B12" i="6"/>
  <c r="I43" i="6"/>
  <c r="I35" i="6"/>
  <c r="I27" i="6"/>
  <c r="I19" i="6"/>
  <c r="I13" i="6"/>
  <c r="P47" i="6"/>
  <c r="P39" i="6"/>
  <c r="P31" i="6"/>
  <c r="P23" i="6"/>
  <c r="P16" i="6"/>
  <c r="P7" i="6"/>
  <c r="W43" i="6"/>
  <c r="W35" i="6"/>
  <c r="W27" i="6"/>
  <c r="W19" i="6"/>
  <c r="W8" i="6"/>
  <c r="AD47" i="6"/>
  <c r="AD39" i="6"/>
  <c r="AD31" i="6"/>
  <c r="AD23" i="6"/>
  <c r="AD15" i="6"/>
  <c r="AD8" i="6"/>
  <c r="AD43" i="11"/>
  <c r="AD35" i="11"/>
  <c r="W13" i="13"/>
  <c r="AD37" i="13"/>
  <c r="AD15" i="13"/>
  <c r="B37" i="6"/>
  <c r="B17" i="6"/>
  <c r="I39" i="6"/>
  <c r="I10" i="6"/>
  <c r="P41" i="6"/>
  <c r="P19" i="6"/>
  <c r="W41" i="6"/>
  <c r="W25" i="6"/>
  <c r="W13" i="6"/>
  <c r="AD37" i="6"/>
  <c r="AD21" i="6"/>
  <c r="AD49" i="11"/>
  <c r="AD34" i="11"/>
  <c r="AD25" i="11"/>
  <c r="AD17" i="11"/>
  <c r="AD10" i="11"/>
  <c r="W45" i="11"/>
  <c r="W37" i="11"/>
  <c r="W29" i="11"/>
  <c r="W21" i="11"/>
  <c r="W13" i="11"/>
  <c r="P49" i="11"/>
  <c r="P41" i="11"/>
  <c r="P33" i="11"/>
  <c r="P25" i="11"/>
  <c r="P17" i="11"/>
  <c r="P15" i="11"/>
  <c r="I45" i="11"/>
  <c r="I37" i="11"/>
  <c r="I29" i="11"/>
  <c r="I21" i="11"/>
  <c r="I13" i="11"/>
  <c r="B49" i="11"/>
  <c r="B41" i="11"/>
  <c r="B33" i="11"/>
  <c r="B25" i="11"/>
  <c r="B17" i="11"/>
  <c r="B10" i="11"/>
  <c r="BF45" i="8"/>
  <c r="BF37" i="8"/>
  <c r="BF29" i="8"/>
  <c r="BF21" i="8"/>
  <c r="BF13" i="8"/>
  <c r="AY49" i="8"/>
  <c r="AY41" i="8"/>
  <c r="AY33" i="8"/>
  <c r="AY25" i="8"/>
  <c r="AY10" i="8"/>
  <c r="AY7" i="8"/>
  <c r="AR45" i="8"/>
  <c r="AR37" i="8"/>
  <c r="AR29" i="8"/>
  <c r="AR13" i="8"/>
  <c r="AR18" i="8"/>
  <c r="AK49" i="8"/>
  <c r="AK41" i="8"/>
  <c r="AK33" i="8"/>
  <c r="AK25" i="8"/>
  <c r="AK17" i="8"/>
  <c r="AK18" i="8"/>
  <c r="AD45" i="8"/>
  <c r="AD37" i="8"/>
  <c r="AD29" i="8"/>
  <c r="AD7" i="8"/>
  <c r="AD16" i="8"/>
  <c r="W48" i="8"/>
  <c r="W40" i="8"/>
  <c r="W32" i="8"/>
  <c r="W12" i="8"/>
  <c r="W17" i="8"/>
  <c r="W23" i="8"/>
  <c r="P45" i="8"/>
  <c r="P37" i="8"/>
  <c r="P29" i="8"/>
  <c r="P17" i="8"/>
  <c r="P16" i="8"/>
  <c r="I49" i="8"/>
  <c r="I41" i="8"/>
  <c r="I33" i="8"/>
  <c r="I25" i="8"/>
  <c r="I19" i="8"/>
  <c r="I16" i="8"/>
  <c r="W11" i="13"/>
  <c r="AD33" i="13"/>
  <c r="AD13" i="13"/>
  <c r="B35" i="6"/>
  <c r="B13" i="6"/>
  <c r="I37" i="6"/>
  <c r="I12" i="6"/>
  <c r="P37" i="6"/>
  <c r="P17" i="6"/>
  <c r="W39" i="6"/>
  <c r="W23" i="6"/>
  <c r="W7" i="6"/>
  <c r="AD35" i="6"/>
  <c r="AD19" i="6"/>
  <c r="AD47" i="11"/>
  <c r="AD33" i="11"/>
  <c r="AD24" i="11"/>
  <c r="AD16" i="11"/>
  <c r="AD9" i="11"/>
  <c r="W44" i="11"/>
  <c r="W36" i="11"/>
  <c r="W28" i="11"/>
  <c r="W20" i="11"/>
  <c r="W12" i="11"/>
  <c r="P48" i="11"/>
  <c r="P40" i="11"/>
  <c r="P32" i="11"/>
  <c r="P24" i="11"/>
  <c r="P9" i="11"/>
  <c r="P16" i="11"/>
  <c r="I44" i="11"/>
  <c r="I36" i="11"/>
  <c r="I28" i="11"/>
  <c r="I20" i="11"/>
  <c r="I12" i="11"/>
  <c r="B48" i="11"/>
  <c r="B40" i="11"/>
  <c r="B32" i="11"/>
  <c r="B24" i="11"/>
  <c r="B16" i="11"/>
  <c r="B11" i="11"/>
  <c r="BF44" i="8"/>
  <c r="BF36" i="8"/>
  <c r="BF28" i="8"/>
  <c r="BF20" i="8"/>
  <c r="BF12" i="8"/>
  <c r="AY48" i="8"/>
  <c r="AY40" i="8"/>
  <c r="AY32" i="8"/>
  <c r="AY24" i="8"/>
  <c r="AY8" i="8"/>
  <c r="AY15" i="8"/>
  <c r="AR44" i="8"/>
  <c r="AR36" i="8"/>
  <c r="AR28" i="8"/>
  <c r="AR12" i="8"/>
  <c r="AR15" i="8"/>
  <c r="AK48" i="8"/>
  <c r="AK40" i="8"/>
  <c r="AK32" i="8"/>
  <c r="AK24" i="8"/>
  <c r="AK11" i="8"/>
  <c r="AK9" i="8"/>
  <c r="AD44" i="8"/>
  <c r="AD36" i="8"/>
  <c r="AD28" i="8"/>
  <c r="AD12" i="8"/>
  <c r="AD14" i="8"/>
  <c r="W47" i="8"/>
  <c r="W39" i="8"/>
  <c r="W31" i="8"/>
  <c r="W21" i="8"/>
  <c r="W14" i="8"/>
  <c r="W16" i="8"/>
  <c r="P44" i="8"/>
  <c r="P36" i="8"/>
  <c r="P28" i="8"/>
  <c r="P7" i="8"/>
  <c r="P18" i="8"/>
  <c r="I48" i="8"/>
  <c r="I40" i="8"/>
  <c r="I32" i="8"/>
  <c r="I24" i="8"/>
  <c r="I10" i="8"/>
  <c r="I20" i="8"/>
  <c r="W9" i="13"/>
  <c r="AD31" i="13"/>
  <c r="AD9" i="13"/>
  <c r="B33" i="6"/>
  <c r="B14" i="6"/>
  <c r="I33" i="6"/>
  <c r="I16" i="6"/>
  <c r="P35" i="6"/>
  <c r="P10" i="6"/>
  <c r="W37" i="6"/>
  <c r="W21" i="6"/>
  <c r="AD49" i="6"/>
  <c r="AD33" i="6"/>
  <c r="AD17" i="6"/>
  <c r="AD45" i="11"/>
  <c r="AD31" i="11"/>
  <c r="AD23" i="11"/>
  <c r="AD15" i="11"/>
  <c r="AD7" i="11"/>
  <c r="W43" i="11"/>
  <c r="W35" i="11"/>
  <c r="W27" i="11"/>
  <c r="W19" i="11"/>
  <c r="W11" i="11"/>
  <c r="P47" i="11"/>
  <c r="P39" i="11"/>
  <c r="P31" i="11"/>
  <c r="P23" i="11"/>
  <c r="P8" i="11"/>
  <c r="P13" i="11"/>
  <c r="I43" i="11"/>
  <c r="I35" i="11"/>
  <c r="I27" i="11"/>
  <c r="I19" i="11"/>
  <c r="I10" i="11"/>
  <c r="B47" i="11"/>
  <c r="B39" i="11"/>
  <c r="B31" i="11"/>
  <c r="B23" i="11"/>
  <c r="B15" i="11"/>
  <c r="B8" i="11"/>
  <c r="BF43" i="8"/>
  <c r="BF35" i="8"/>
  <c r="BF27" i="8"/>
  <c r="BF19" i="8"/>
  <c r="BF11" i="8"/>
  <c r="AY47" i="8"/>
  <c r="AY39" i="8"/>
  <c r="AY31" i="8"/>
  <c r="AY23" i="8"/>
  <c r="AY12" i="8"/>
  <c r="AY13" i="8"/>
  <c r="AR43" i="8"/>
  <c r="AR35" i="8"/>
  <c r="AR27" i="8"/>
  <c r="AR19" i="8"/>
  <c r="AR17" i="8"/>
  <c r="AK47" i="8"/>
  <c r="AK39" i="8"/>
  <c r="AK31" i="8"/>
  <c r="AK23" i="8"/>
  <c r="AK15" i="8"/>
  <c r="AK7" i="8"/>
  <c r="AD43" i="8"/>
  <c r="AD35" i="8"/>
  <c r="AD27" i="8"/>
  <c r="AD19" i="8"/>
  <c r="AD20" i="8"/>
  <c r="W46" i="8"/>
  <c r="W38" i="8"/>
  <c r="W30" i="8"/>
  <c r="W18" i="8"/>
  <c r="W7" i="8"/>
  <c r="W15" i="8"/>
  <c r="P43" i="8"/>
  <c r="P35" i="8"/>
  <c r="P9" i="8"/>
  <c r="P12" i="8"/>
  <c r="P24" i="8"/>
  <c r="I47" i="8"/>
  <c r="I39" i="8"/>
  <c r="I31" i="8"/>
  <c r="AD49" i="13"/>
  <c r="AD29" i="13"/>
  <c r="AD7" i="13"/>
  <c r="B29" i="6"/>
  <c r="B11" i="6"/>
  <c r="I31" i="6"/>
  <c r="I15" i="6"/>
  <c r="P33" i="6"/>
  <c r="P8" i="6"/>
  <c r="W36" i="6"/>
  <c r="W20" i="6"/>
  <c r="AD48" i="6"/>
  <c r="AD32" i="6"/>
  <c r="AD16" i="6"/>
  <c r="AD44" i="11"/>
  <c r="AD30" i="11"/>
  <c r="AD22" i="11"/>
  <c r="AD14" i="11"/>
  <c r="W50" i="11"/>
  <c r="W42" i="11"/>
  <c r="W34" i="11"/>
  <c r="W26" i="11"/>
  <c r="W18" i="11"/>
  <c r="W10" i="11"/>
  <c r="P46" i="11"/>
  <c r="P38" i="11"/>
  <c r="P30" i="11"/>
  <c r="P22" i="11"/>
  <c r="P7" i="11"/>
  <c r="I50" i="11"/>
  <c r="I42" i="11"/>
  <c r="I34" i="11"/>
  <c r="I26" i="11"/>
  <c r="I18" i="11"/>
  <c r="I7" i="11"/>
  <c r="B46" i="11"/>
  <c r="B38" i="11"/>
  <c r="B30" i="11"/>
  <c r="B22" i="11"/>
  <c r="B12" i="11"/>
  <c r="BF50" i="8"/>
  <c r="BF42" i="8"/>
  <c r="BF34" i="8"/>
  <c r="BF26" i="8"/>
  <c r="BF18" i="8"/>
  <c r="BF10" i="8"/>
  <c r="AY46" i="8"/>
  <c r="AY38" i="8"/>
  <c r="AY30" i="8"/>
  <c r="AY22" i="8"/>
  <c r="AY16" i="8"/>
  <c r="AR50" i="8"/>
  <c r="AR42" i="8"/>
  <c r="AR34" i="8"/>
  <c r="AR26" i="8"/>
  <c r="AR9" i="8"/>
  <c r="AR14" i="8"/>
  <c r="AK46" i="8"/>
  <c r="AK38" i="8"/>
  <c r="AK30" i="8"/>
  <c r="AK22" i="8"/>
  <c r="AK8" i="8"/>
  <c r="AD50" i="8"/>
  <c r="AD42" i="8"/>
  <c r="AD34" i="8"/>
  <c r="AD26" i="8"/>
  <c r="AD17" i="8"/>
  <c r="AD23" i="8"/>
  <c r="W45" i="8"/>
  <c r="W37" i="8"/>
  <c r="W29" i="8"/>
  <c r="W9" i="8"/>
  <c r="W22" i="8"/>
  <c r="P50" i="8"/>
  <c r="P42" i="8"/>
  <c r="P34" i="8"/>
  <c r="P13" i="8"/>
  <c r="P23" i="8"/>
  <c r="P10" i="8"/>
  <c r="I46" i="8"/>
  <c r="I38" i="8"/>
  <c r="I30" i="8"/>
  <c r="I14" i="8"/>
  <c r="I18" i="8"/>
  <c r="B50" i="8"/>
  <c r="W35" i="13"/>
  <c r="AD47" i="13"/>
  <c r="AD25" i="13"/>
  <c r="B49" i="6"/>
  <c r="B27" i="6"/>
  <c r="I49" i="6"/>
  <c r="I29" i="6"/>
  <c r="I11" i="6"/>
  <c r="P29" i="6"/>
  <c r="P9" i="6"/>
  <c r="W33" i="6"/>
  <c r="W17" i="6"/>
  <c r="AD45" i="6"/>
  <c r="AD29" i="6"/>
  <c r="AD13" i="6"/>
  <c r="AD41" i="11"/>
  <c r="AD29" i="11"/>
  <c r="AD21" i="11"/>
  <c r="AD13" i="11"/>
  <c r="W49" i="11"/>
  <c r="W41" i="11"/>
  <c r="W33" i="11"/>
  <c r="W25" i="11"/>
  <c r="W17" i="11"/>
  <c r="W7" i="11"/>
  <c r="P45" i="11"/>
  <c r="P37" i="11"/>
  <c r="P29" i="11"/>
  <c r="P21" i="11"/>
  <c r="P12" i="11"/>
  <c r="I49" i="11"/>
  <c r="I41" i="11"/>
  <c r="I33" i="11"/>
  <c r="I25" i="11"/>
  <c r="I17" i="11"/>
  <c r="I9" i="11"/>
  <c r="B45" i="11"/>
  <c r="B37" i="11"/>
  <c r="B29" i="11"/>
  <c r="B21" i="11"/>
  <c r="B13" i="11"/>
  <c r="BF49" i="8"/>
  <c r="BF41" i="8"/>
  <c r="BF33" i="8"/>
  <c r="BF25" i="8"/>
  <c r="BF17" i="8"/>
  <c r="W27" i="13"/>
  <c r="AD45" i="13"/>
  <c r="AD23" i="13"/>
  <c r="B45" i="6"/>
  <c r="B25" i="6"/>
  <c r="I47" i="6"/>
  <c r="I25" i="6"/>
  <c r="P49" i="6"/>
  <c r="P27" i="6"/>
  <c r="W49" i="6"/>
  <c r="W31" i="6"/>
  <c r="W12" i="6"/>
  <c r="AD43" i="6"/>
  <c r="AD27" i="6"/>
  <c r="AD11" i="6"/>
  <c r="AD39" i="11"/>
  <c r="AD28" i="11"/>
  <c r="AD20" i="11"/>
  <c r="AD12" i="11"/>
  <c r="W48" i="11"/>
  <c r="W40" i="11"/>
  <c r="W32" i="11"/>
  <c r="W24" i="11"/>
  <c r="W16" i="11"/>
  <c r="W9" i="11"/>
  <c r="P44" i="11"/>
  <c r="P36" i="11"/>
  <c r="P28" i="11"/>
  <c r="P20" i="11"/>
  <c r="P10" i="11"/>
  <c r="I48" i="11"/>
  <c r="I40" i="11"/>
  <c r="I32" i="11"/>
  <c r="I24" i="11"/>
  <c r="I16" i="11"/>
  <c r="I8" i="11"/>
  <c r="B44" i="11"/>
  <c r="B36" i="11"/>
  <c r="B28" i="11"/>
  <c r="B20" i="11"/>
  <c r="B9" i="11"/>
  <c r="BF48" i="8"/>
  <c r="BF40" i="8"/>
  <c r="BF32" i="8"/>
  <c r="BF24" i="8"/>
  <c r="BF16" i="8"/>
  <c r="BF9" i="8"/>
  <c r="AY44" i="8"/>
  <c r="AY36" i="8"/>
  <c r="AY28" i="8"/>
  <c r="AY20" i="8"/>
  <c r="AY17" i="8"/>
  <c r="AR48" i="8"/>
  <c r="AR40" i="8"/>
  <c r="W19" i="13"/>
  <c r="AD41" i="13"/>
  <c r="AD21" i="13"/>
  <c r="B43" i="6"/>
  <c r="B21" i="6"/>
  <c r="I45" i="6"/>
  <c r="I23" i="6"/>
  <c r="P45" i="6"/>
  <c r="P25" i="6"/>
  <c r="W47" i="6"/>
  <c r="W29" i="6"/>
  <c r="W9" i="6"/>
  <c r="AD41" i="6"/>
  <c r="AD25" i="6"/>
  <c r="AD9" i="6"/>
  <c r="AD37" i="11"/>
  <c r="AD27" i="11"/>
  <c r="AD19" i="11"/>
  <c r="AD11" i="11"/>
  <c r="W47" i="11"/>
  <c r="W39" i="11"/>
  <c r="W31" i="11"/>
  <c r="W23" i="11"/>
  <c r="W15" i="11"/>
  <c r="W8" i="11"/>
  <c r="P43" i="11"/>
  <c r="P35" i="11"/>
  <c r="P27" i="11"/>
  <c r="P19" i="11"/>
  <c r="P14" i="11"/>
  <c r="I47" i="11"/>
  <c r="I39" i="11"/>
  <c r="I31" i="11"/>
  <c r="I23" i="11"/>
  <c r="I15" i="11"/>
  <c r="I11" i="11"/>
  <c r="B43" i="11"/>
  <c r="B35" i="11"/>
  <c r="B27" i="11"/>
  <c r="B19" i="11"/>
  <c r="B14" i="11"/>
  <c r="BF47" i="8"/>
  <c r="BF39" i="8"/>
  <c r="BF31" i="8"/>
  <c r="BF23" i="8"/>
  <c r="BF15" i="8"/>
  <c r="BF7" i="8"/>
  <c r="AY43" i="8"/>
  <c r="AY35" i="8"/>
  <c r="AY27" i="8"/>
  <c r="AY19" i="8"/>
  <c r="AY14" i="8"/>
  <c r="AR47" i="8"/>
  <c r="AR39" i="8"/>
  <c r="AR31" i="8"/>
  <c r="AR23" i="8"/>
  <c r="AR11" i="8"/>
  <c r="AR8" i="8"/>
  <c r="AK43" i="8"/>
  <c r="AK35" i="8"/>
  <c r="AK27" i="8"/>
  <c r="AK19" i="8"/>
  <c r="AK14" i="8"/>
  <c r="AD47" i="8"/>
  <c r="AD39" i="8"/>
  <c r="AD31" i="8"/>
  <c r="AD13" i="8"/>
  <c r="AD18" i="8"/>
  <c r="AD24" i="8"/>
  <c r="W42" i="8"/>
  <c r="W34" i="8"/>
  <c r="W26" i="8"/>
  <c r="W24" i="8"/>
  <c r="W50" i="8"/>
  <c r="P47" i="8"/>
  <c r="P39" i="8"/>
  <c r="P31" i="8"/>
  <c r="P8" i="8"/>
  <c r="P15" i="8"/>
  <c r="P19" i="8"/>
  <c r="I43" i="8"/>
  <c r="I35" i="8"/>
  <c r="I27" i="8"/>
  <c r="I22" i="8"/>
  <c r="I17" i="8"/>
  <c r="W17" i="13"/>
  <c r="AD39" i="13"/>
  <c r="AD17" i="13"/>
  <c r="B41" i="6"/>
  <c r="B19" i="6"/>
  <c r="I41" i="6"/>
  <c r="I21" i="6"/>
  <c r="P43" i="6"/>
  <c r="P21" i="6"/>
  <c r="W45" i="6"/>
  <c r="W28" i="6"/>
  <c r="W11" i="6"/>
  <c r="AD40" i="6"/>
  <c r="AD24" i="6"/>
  <c r="AD7" i="6"/>
  <c r="AD36" i="11"/>
  <c r="AD26" i="11"/>
  <c r="AD18" i="11"/>
  <c r="AD8" i="11"/>
  <c r="W46" i="11"/>
  <c r="W38" i="11"/>
  <c r="W30" i="11"/>
  <c r="W22" i="11"/>
  <c r="W14" i="11"/>
  <c r="P50" i="11"/>
  <c r="P42" i="11"/>
  <c r="P34" i="11"/>
  <c r="P26" i="11"/>
  <c r="P18" i="11"/>
  <c r="P11" i="11"/>
  <c r="I46" i="11"/>
  <c r="B50" i="11"/>
  <c r="BF30" i="8"/>
  <c r="AY34" i="8"/>
  <c r="AR46" i="8"/>
  <c r="AR22" i="8"/>
  <c r="AK44" i="8"/>
  <c r="AK21" i="8"/>
  <c r="AD46" i="8"/>
  <c r="AD9" i="8"/>
  <c r="W44" i="8"/>
  <c r="P48" i="8"/>
  <c r="P26" i="8"/>
  <c r="I50" i="8"/>
  <c r="I28" i="8"/>
  <c r="I12" i="8"/>
  <c r="B44" i="8"/>
  <c r="B36" i="8"/>
  <c r="B20" i="8"/>
  <c r="B31" i="8"/>
  <c r="B9" i="8"/>
  <c r="BF48" i="9"/>
  <c r="BF40" i="9"/>
  <c r="BF32" i="9"/>
  <c r="BF24" i="9"/>
  <c r="BF16" i="9"/>
  <c r="BF13" i="9"/>
  <c r="AY44" i="9"/>
  <c r="AY36" i="9"/>
  <c r="AY28" i="9"/>
  <c r="AY20" i="9"/>
  <c r="AY8" i="9"/>
  <c r="AR48" i="9"/>
  <c r="AR40" i="9"/>
  <c r="AR32" i="9"/>
  <c r="AR24" i="9"/>
  <c r="AR16" i="9"/>
  <c r="AR10" i="9"/>
  <c r="AK44" i="9"/>
  <c r="AK36" i="9"/>
  <c r="AK28" i="9"/>
  <c r="AK20" i="9"/>
  <c r="AK14" i="9"/>
  <c r="AD48" i="9"/>
  <c r="AD40" i="9"/>
  <c r="AD32" i="9"/>
  <c r="AD24" i="9"/>
  <c r="AD16" i="9"/>
  <c r="AD7" i="9"/>
  <c r="W44" i="9"/>
  <c r="W36" i="9"/>
  <c r="W28" i="9"/>
  <c r="W20" i="9"/>
  <c r="W7" i="9"/>
  <c r="P48" i="9"/>
  <c r="P40" i="9"/>
  <c r="P32" i="9"/>
  <c r="P24" i="9"/>
  <c r="P16" i="9"/>
  <c r="P15" i="9"/>
  <c r="I44" i="9"/>
  <c r="I36" i="9"/>
  <c r="I28" i="9"/>
  <c r="I15" i="9"/>
  <c r="I7" i="9"/>
  <c r="B48" i="9"/>
  <c r="B40" i="9"/>
  <c r="B32" i="9"/>
  <c r="B42" i="11"/>
  <c r="BF22" i="8"/>
  <c r="AY29" i="8"/>
  <c r="AR41" i="8"/>
  <c r="AR21" i="8"/>
  <c r="AK42" i="8"/>
  <c r="AK20" i="8"/>
  <c r="AD41" i="8"/>
  <c r="AD22" i="8"/>
  <c r="W43" i="8"/>
  <c r="W19" i="8"/>
  <c r="P46" i="8"/>
  <c r="P21" i="8"/>
  <c r="I45" i="8"/>
  <c r="I26" i="8"/>
  <c r="I15" i="8"/>
  <c r="B43" i="8"/>
  <c r="B35" i="8"/>
  <c r="B12" i="8"/>
  <c r="B17" i="8"/>
  <c r="B18" i="8"/>
  <c r="BF47" i="9"/>
  <c r="BF39" i="9"/>
  <c r="BF31" i="9"/>
  <c r="BF23" i="9"/>
  <c r="BF14" i="9"/>
  <c r="BF9" i="9"/>
  <c r="AY43" i="9"/>
  <c r="AY35" i="9"/>
  <c r="AY27" i="9"/>
  <c r="AY19" i="9"/>
  <c r="AY15" i="9"/>
  <c r="AR47" i="9"/>
  <c r="AR39" i="9"/>
  <c r="AR31" i="9"/>
  <c r="AR23" i="9"/>
  <c r="AR15" i="9"/>
  <c r="AR7" i="9"/>
  <c r="AK43" i="9"/>
  <c r="AK35" i="9"/>
  <c r="AK27" i="9"/>
  <c r="AK19" i="9"/>
  <c r="AK8" i="9"/>
  <c r="AD47" i="9"/>
  <c r="AD39" i="9"/>
  <c r="AD31" i="9"/>
  <c r="AD23" i="9"/>
  <c r="AD15" i="9"/>
  <c r="AD12" i="9"/>
  <c r="W43" i="9"/>
  <c r="W35" i="9"/>
  <c r="W27" i="9"/>
  <c r="W9" i="9"/>
  <c r="W19" i="9"/>
  <c r="P47" i="9"/>
  <c r="P39" i="9"/>
  <c r="P31" i="9"/>
  <c r="P23" i="9"/>
  <c r="P7" i="9"/>
  <c r="P13" i="9"/>
  <c r="I43" i="9"/>
  <c r="I35" i="9"/>
  <c r="I27" i="9"/>
  <c r="I12" i="9"/>
  <c r="I17" i="9"/>
  <c r="B47" i="9"/>
  <c r="B39" i="9"/>
  <c r="B31" i="9"/>
  <c r="B23" i="9"/>
  <c r="B17" i="9"/>
  <c r="B13" i="9"/>
  <c r="B43" i="12"/>
  <c r="B35" i="12"/>
  <c r="B27" i="12"/>
  <c r="B19" i="12"/>
  <c r="B11" i="12"/>
  <c r="I47" i="12"/>
  <c r="I39" i="12"/>
  <c r="I31" i="12"/>
  <c r="I23" i="12"/>
  <c r="I15" i="12"/>
  <c r="I7" i="12"/>
  <c r="P43" i="12"/>
  <c r="P35" i="12"/>
  <c r="P27" i="12"/>
  <c r="P19" i="12"/>
  <c r="P11" i="12"/>
  <c r="B47" i="23"/>
  <c r="B39" i="23"/>
  <c r="B31" i="23"/>
  <c r="B23" i="23"/>
  <c r="B15" i="23"/>
  <c r="B7" i="23"/>
  <c r="I43" i="23"/>
  <c r="B34" i="11"/>
  <c r="BF14" i="8"/>
  <c r="AY26" i="8"/>
  <c r="AR38" i="8"/>
  <c r="AR10" i="8"/>
  <c r="AK37" i="8"/>
  <c r="AK12" i="8"/>
  <c r="AD40" i="8"/>
  <c r="AD21" i="8"/>
  <c r="W41" i="8"/>
  <c r="W11" i="8"/>
  <c r="P41" i="8"/>
  <c r="P27" i="8"/>
  <c r="I44" i="8"/>
  <c r="I13" i="8"/>
  <c r="I9" i="8"/>
  <c r="B42" i="8"/>
  <c r="B34" i="8"/>
  <c r="B14" i="8"/>
  <c r="B30" i="8"/>
  <c r="B26" i="8"/>
  <c r="BF46" i="9"/>
  <c r="BF38" i="9"/>
  <c r="BF30" i="9"/>
  <c r="BF22" i="9"/>
  <c r="BF7" i="9"/>
  <c r="AY50" i="9"/>
  <c r="AY42" i="9"/>
  <c r="AY34" i="9"/>
  <c r="AY26" i="9"/>
  <c r="AY18" i="9"/>
  <c r="AY12" i="9"/>
  <c r="AR46" i="9"/>
  <c r="AR38" i="9"/>
  <c r="AR30" i="9"/>
  <c r="AR22" i="9"/>
  <c r="AR14" i="9"/>
  <c r="AK50" i="9"/>
  <c r="AK42" i="9"/>
  <c r="AK34" i="9"/>
  <c r="AK26" i="9"/>
  <c r="AK18" i="9"/>
  <c r="AK10" i="9"/>
  <c r="AD46" i="9"/>
  <c r="AD38" i="9"/>
  <c r="AD30" i="9"/>
  <c r="AD22" i="9"/>
  <c r="AD14" i="9"/>
  <c r="W50" i="9"/>
  <c r="W42" i="9"/>
  <c r="W34" i="9"/>
  <c r="W26" i="9"/>
  <c r="W11" i="9"/>
  <c r="W17" i="9"/>
  <c r="P46" i="9"/>
  <c r="P38" i="9"/>
  <c r="P30" i="9"/>
  <c r="P22" i="9"/>
  <c r="P11" i="9"/>
  <c r="I50" i="9"/>
  <c r="I42" i="9"/>
  <c r="I34" i="9"/>
  <c r="I26" i="9"/>
  <c r="I13" i="9"/>
  <c r="I11" i="9"/>
  <c r="B46" i="9"/>
  <c r="B38" i="9"/>
  <c r="B30" i="9"/>
  <c r="B22" i="9"/>
  <c r="B15" i="9"/>
  <c r="B50" i="12"/>
  <c r="B42" i="12"/>
  <c r="B34" i="12"/>
  <c r="B26" i="12"/>
  <c r="B18" i="12"/>
  <c r="B10" i="12"/>
  <c r="I46" i="12"/>
  <c r="I38" i="12"/>
  <c r="I30" i="12"/>
  <c r="I22" i="12"/>
  <c r="I14" i="12"/>
  <c r="P50" i="12"/>
  <c r="P42" i="12"/>
  <c r="P34" i="12"/>
  <c r="P26" i="12"/>
  <c r="P18" i="12"/>
  <c r="B26" i="11"/>
  <c r="BF8" i="8"/>
  <c r="AY21" i="8"/>
  <c r="AR33" i="8"/>
  <c r="AR20" i="8"/>
  <c r="AK36" i="8"/>
  <c r="AK16" i="8"/>
  <c r="AD38" i="8"/>
  <c r="AD15" i="8"/>
  <c r="W36" i="8"/>
  <c r="W8" i="8"/>
  <c r="P40" i="8"/>
  <c r="P25" i="8"/>
  <c r="I42" i="8"/>
  <c r="I23" i="8"/>
  <c r="B49" i="8"/>
  <c r="B41" i="8"/>
  <c r="B33" i="8"/>
  <c r="B13" i="8"/>
  <c r="B24" i="8"/>
  <c r="B23" i="8"/>
  <c r="BF45" i="9"/>
  <c r="BF37" i="9"/>
  <c r="BF29" i="9"/>
  <c r="BF21" i="9"/>
  <c r="BF12" i="9"/>
  <c r="AY49" i="9"/>
  <c r="AY41" i="9"/>
  <c r="AY33" i="9"/>
  <c r="AY25" i="9"/>
  <c r="AY17" i="9"/>
  <c r="AY10" i="9"/>
  <c r="AR45" i="9"/>
  <c r="AR37" i="9"/>
  <c r="AR29" i="9"/>
  <c r="AR21" i="9"/>
  <c r="AR13" i="9"/>
  <c r="AK49" i="9"/>
  <c r="AK41" i="9"/>
  <c r="AK33" i="9"/>
  <c r="AK25" i="9"/>
  <c r="AK17" i="9"/>
  <c r="AK12" i="9"/>
  <c r="AD45" i="9"/>
  <c r="AD37" i="9"/>
  <c r="AD29" i="9"/>
  <c r="AD21" i="9"/>
  <c r="AD13" i="9"/>
  <c r="W49" i="9"/>
  <c r="W41" i="9"/>
  <c r="W33" i="9"/>
  <c r="W25" i="9"/>
  <c r="W10" i="9"/>
  <c r="W18" i="9"/>
  <c r="P45" i="9"/>
  <c r="P37" i="9"/>
  <c r="P29" i="9"/>
  <c r="P21" i="9"/>
  <c r="P8" i="9"/>
  <c r="I49" i="9"/>
  <c r="I41" i="9"/>
  <c r="I33" i="9"/>
  <c r="I25" i="9"/>
  <c r="I19" i="9"/>
  <c r="I14" i="9"/>
  <c r="B45" i="9"/>
  <c r="B37" i="9"/>
  <c r="B29" i="9"/>
  <c r="B21" i="9"/>
  <c r="B16" i="9"/>
  <c r="B49" i="12"/>
  <c r="B41" i="12"/>
  <c r="B33" i="12"/>
  <c r="B25" i="12"/>
  <c r="B17" i="12"/>
  <c r="B9" i="12"/>
  <c r="I45" i="12"/>
  <c r="I37" i="12"/>
  <c r="I29" i="12"/>
  <c r="I21" i="12"/>
  <c r="I13" i="12"/>
  <c r="P49" i="12"/>
  <c r="P41" i="12"/>
  <c r="P33" i="12"/>
  <c r="P25" i="12"/>
  <c r="P17" i="12"/>
  <c r="P9" i="12"/>
  <c r="B45" i="23"/>
  <c r="B37" i="23"/>
  <c r="B29" i="23"/>
  <c r="B21" i="23"/>
  <c r="B13" i="23"/>
  <c r="I49" i="23"/>
  <c r="I41" i="23"/>
  <c r="I33" i="23"/>
  <c r="I38" i="11"/>
  <c r="B18" i="11"/>
  <c r="AY50" i="8"/>
  <c r="AY9" i="8"/>
  <c r="AR32" i="8"/>
  <c r="AR16" i="8"/>
  <c r="AK34" i="8"/>
  <c r="AK10" i="8"/>
  <c r="AD33" i="8"/>
  <c r="AD11" i="8"/>
  <c r="W35" i="8"/>
  <c r="W10" i="8"/>
  <c r="P38" i="8"/>
  <c r="P11" i="8"/>
  <c r="I37" i="8"/>
  <c r="I7" i="8"/>
  <c r="B48" i="8"/>
  <c r="B40" i="8"/>
  <c r="B8" i="8"/>
  <c r="B10" i="8"/>
  <c r="B21" i="8"/>
  <c r="B16" i="8"/>
  <c r="BF44" i="9"/>
  <c r="BF36" i="9"/>
  <c r="BF28" i="9"/>
  <c r="BF20" i="9"/>
  <c r="BF11" i="9"/>
  <c r="AY48" i="9"/>
  <c r="AY40" i="9"/>
  <c r="AY32" i="9"/>
  <c r="AY24" i="9"/>
  <c r="AY7" i="9"/>
  <c r="AY14" i="9"/>
  <c r="AR44" i="9"/>
  <c r="AR36" i="9"/>
  <c r="AR28" i="9"/>
  <c r="AR20" i="9"/>
  <c r="AR12" i="9"/>
  <c r="AK48" i="9"/>
  <c r="AK40" i="9"/>
  <c r="AK32" i="9"/>
  <c r="AK24" i="9"/>
  <c r="AK16" i="9"/>
  <c r="AK15" i="9"/>
  <c r="AD44" i="9"/>
  <c r="AD36" i="9"/>
  <c r="AD28" i="9"/>
  <c r="AD20" i="9"/>
  <c r="AD9" i="9"/>
  <c r="W48" i="9"/>
  <c r="W40" i="9"/>
  <c r="W32" i="9"/>
  <c r="W24" i="9"/>
  <c r="W15" i="9"/>
  <c r="W13" i="9"/>
  <c r="P44" i="9"/>
  <c r="P36" i="9"/>
  <c r="P28" i="9"/>
  <c r="P20" i="9"/>
  <c r="P14" i="9"/>
  <c r="I48" i="9"/>
  <c r="I40" i="9"/>
  <c r="I32" i="9"/>
  <c r="I24" i="9"/>
  <c r="I10" i="9"/>
  <c r="I20" i="9"/>
  <c r="B44" i="9"/>
  <c r="B36" i="9"/>
  <c r="B28" i="9"/>
  <c r="B20" i="9"/>
  <c r="B7" i="9"/>
  <c r="B48" i="12"/>
  <c r="B40" i="12"/>
  <c r="B32" i="12"/>
  <c r="B24" i="12"/>
  <c r="B16" i="12"/>
  <c r="B8" i="12"/>
  <c r="I44" i="12"/>
  <c r="I36" i="12"/>
  <c r="I28" i="12"/>
  <c r="I20" i="12"/>
  <c r="I12" i="12"/>
  <c r="P48" i="12"/>
  <c r="P40" i="12"/>
  <c r="P32" i="12"/>
  <c r="P24" i="12"/>
  <c r="P16" i="12"/>
  <c r="P8" i="12"/>
  <c r="B44" i="23"/>
  <c r="B36" i="23"/>
  <c r="B28" i="23"/>
  <c r="B20" i="23"/>
  <c r="B12" i="23"/>
  <c r="I48" i="23"/>
  <c r="I40" i="23"/>
  <c r="I32" i="23"/>
  <c r="I30" i="11"/>
  <c r="B7" i="11"/>
  <c r="AY45" i="8"/>
  <c r="AY18" i="8"/>
  <c r="AR30" i="8"/>
  <c r="AR7" i="8"/>
  <c r="AK29" i="8"/>
  <c r="AK13" i="8"/>
  <c r="AD32" i="8"/>
  <c r="AD25" i="8"/>
  <c r="W33" i="8"/>
  <c r="W13" i="8"/>
  <c r="P33" i="8"/>
  <c r="P22" i="8"/>
  <c r="I36" i="8"/>
  <c r="I8" i="8"/>
  <c r="B47" i="8"/>
  <c r="B39" i="8"/>
  <c r="B22" i="8"/>
  <c r="B11" i="8"/>
  <c r="B27" i="8"/>
  <c r="B25" i="8"/>
  <c r="BF43" i="9"/>
  <c r="BF35" i="9"/>
  <c r="BF27" i="9"/>
  <c r="BF19" i="9"/>
  <c r="BF15" i="9"/>
  <c r="AY47" i="9"/>
  <c r="AY39" i="9"/>
  <c r="AY31" i="9"/>
  <c r="AY23" i="9"/>
  <c r="AY11" i="9"/>
  <c r="AY13" i="9"/>
  <c r="AR43" i="9"/>
  <c r="AR35" i="9"/>
  <c r="AR27" i="9"/>
  <c r="AR19" i="9"/>
  <c r="AR11" i="9"/>
  <c r="AK47" i="9"/>
  <c r="AK39" i="9"/>
  <c r="AK31" i="9"/>
  <c r="AK23" i="9"/>
  <c r="AK13" i="9"/>
  <c r="AK11" i="9"/>
  <c r="AD43" i="9"/>
  <c r="AD35" i="9"/>
  <c r="AD27" i="9"/>
  <c r="AD19" i="9"/>
  <c r="AD11" i="9"/>
  <c r="W47" i="9"/>
  <c r="W39" i="9"/>
  <c r="W31" i="9"/>
  <c r="W23" i="9"/>
  <c r="W14" i="9"/>
  <c r="W12" i="9"/>
  <c r="P43" i="9"/>
  <c r="P35" i="9"/>
  <c r="P27" i="9"/>
  <c r="P19" i="9"/>
  <c r="P12" i="9"/>
  <c r="I47" i="9"/>
  <c r="I39" i="9"/>
  <c r="I31" i="9"/>
  <c r="I23" i="9"/>
  <c r="I18" i="9"/>
  <c r="I16" i="9"/>
  <c r="B43" i="9"/>
  <c r="B35" i="9"/>
  <c r="B27" i="9"/>
  <c r="B19" i="9"/>
  <c r="B9" i="9"/>
  <c r="B47" i="12"/>
  <c r="B39" i="12"/>
  <c r="B31" i="12"/>
  <c r="B23" i="12"/>
  <c r="B15" i="12"/>
  <c r="B7" i="12"/>
  <c r="I43" i="12"/>
  <c r="I35" i="12"/>
  <c r="I27" i="12"/>
  <c r="I19" i="12"/>
  <c r="I11" i="12"/>
  <c r="P47" i="12"/>
  <c r="P39" i="12"/>
  <c r="P31" i="12"/>
  <c r="I22" i="11"/>
  <c r="BF46" i="8"/>
  <c r="AY42" i="8"/>
  <c r="AY11" i="8"/>
  <c r="AR25" i="8"/>
  <c r="AK50" i="8"/>
  <c r="AK28" i="8"/>
  <c r="AD49" i="8"/>
  <c r="AD30" i="8"/>
  <c r="AD8" i="8"/>
  <c r="W28" i="8"/>
  <c r="W20" i="8"/>
  <c r="P32" i="8"/>
  <c r="P20" i="8"/>
  <c r="I34" i="8"/>
  <c r="I11" i="8"/>
  <c r="B46" i="8"/>
  <c r="B38" i="8"/>
  <c r="B32" i="8"/>
  <c r="B28" i="8"/>
  <c r="B29" i="8"/>
  <c r="BF50" i="9"/>
  <c r="BF42" i="9"/>
  <c r="BF34" i="9"/>
  <c r="BF26" i="9"/>
  <c r="BF18" i="9"/>
  <c r="BF10" i="9"/>
  <c r="AY46" i="9"/>
  <c r="AY38" i="9"/>
  <c r="AY30" i="9"/>
  <c r="AY22" i="9"/>
  <c r="AY16" i="9"/>
  <c r="AR50" i="9"/>
  <c r="AR42" i="9"/>
  <c r="AR34" i="9"/>
  <c r="AR26" i="9"/>
  <c r="AR18" i="9"/>
  <c r="AR9" i="9"/>
  <c r="AK46" i="9"/>
  <c r="AK38" i="9"/>
  <c r="AK30" i="9"/>
  <c r="AK22" i="9"/>
  <c r="AK9" i="9"/>
  <c r="AD50" i="9"/>
  <c r="AD42" i="9"/>
  <c r="AD34" i="9"/>
  <c r="AD26" i="9"/>
  <c r="AD18" i="9"/>
  <c r="AD10" i="9"/>
  <c r="W46" i="9"/>
  <c r="W38" i="9"/>
  <c r="W30" i="9"/>
  <c r="W22" i="9"/>
  <c r="W16" i="9"/>
  <c r="P50" i="9"/>
  <c r="P42" i="9"/>
  <c r="P34" i="9"/>
  <c r="P26" i="9"/>
  <c r="P18" i="9"/>
  <c r="P10" i="9"/>
  <c r="I46" i="9"/>
  <c r="I38" i="9"/>
  <c r="I30" i="9"/>
  <c r="I22" i="9"/>
  <c r="I8" i="9"/>
  <c r="B50" i="9"/>
  <c r="B42" i="9"/>
  <c r="B34" i="9"/>
  <c r="B26" i="9"/>
  <c r="B18" i="9"/>
  <c r="B11" i="9"/>
  <c r="B46" i="12"/>
  <c r="B38" i="12"/>
  <c r="B30" i="12"/>
  <c r="B22" i="12"/>
  <c r="B14" i="12"/>
  <c r="I50" i="12"/>
  <c r="I42" i="12"/>
  <c r="I34" i="12"/>
  <c r="I26" i="12"/>
  <c r="I18" i="12"/>
  <c r="I10" i="12"/>
  <c r="P46" i="12"/>
  <c r="P38" i="12"/>
  <c r="P30" i="12"/>
  <c r="P22" i="12"/>
  <c r="P14" i="12"/>
  <c r="B50" i="23"/>
  <c r="B42" i="23"/>
  <c r="B34" i="23"/>
  <c r="B26" i="23"/>
  <c r="B18" i="23"/>
  <c r="B10" i="23"/>
  <c r="I46" i="23"/>
  <c r="I38" i="23"/>
  <c r="I30" i="23"/>
  <c r="AR24" i="8"/>
  <c r="P30" i="8"/>
  <c r="B7" i="8"/>
  <c r="AY37" i="9"/>
  <c r="AR17" i="9"/>
  <c r="AD41" i="9"/>
  <c r="W21" i="9"/>
  <c r="I45" i="9"/>
  <c r="B25" i="9"/>
  <c r="B37" i="12"/>
  <c r="I49" i="12"/>
  <c r="I17" i="12"/>
  <c r="P29" i="12"/>
  <c r="P10" i="12"/>
  <c r="B38" i="23"/>
  <c r="B22" i="23"/>
  <c r="I50" i="23"/>
  <c r="I35" i="23"/>
  <c r="I24" i="23"/>
  <c r="I16" i="23"/>
  <c r="I8" i="23"/>
  <c r="P44" i="23"/>
  <c r="P36" i="23"/>
  <c r="P28" i="23"/>
  <c r="P20" i="23"/>
  <c r="P12" i="23"/>
  <c r="P58" i="10"/>
  <c r="P50" i="10"/>
  <c r="P42" i="10"/>
  <c r="P34" i="10"/>
  <c r="P26" i="10"/>
  <c r="P18" i="10"/>
  <c r="I58" i="10"/>
  <c r="I50" i="10"/>
  <c r="I42" i="10"/>
  <c r="I34" i="10"/>
  <c r="I26" i="10"/>
  <c r="I18" i="10"/>
  <c r="B54" i="10"/>
  <c r="B46" i="10"/>
  <c r="B38" i="10"/>
  <c r="B29" i="10"/>
  <c r="B20" i="10"/>
  <c r="P58" i="5"/>
  <c r="P50" i="5"/>
  <c r="P42" i="5"/>
  <c r="P34" i="5"/>
  <c r="P26" i="5"/>
  <c r="P18" i="5"/>
  <c r="I54" i="5"/>
  <c r="I46" i="5"/>
  <c r="I38" i="5"/>
  <c r="I30" i="5"/>
  <c r="I21" i="5"/>
  <c r="B58" i="5"/>
  <c r="B50" i="5"/>
  <c r="B42" i="5"/>
  <c r="B34" i="5"/>
  <c r="B26" i="5"/>
  <c r="B19" i="5"/>
  <c r="I55" i="22"/>
  <c r="I47" i="22"/>
  <c r="I39" i="22"/>
  <c r="I31" i="22"/>
  <c r="I20" i="22"/>
  <c r="B59" i="22"/>
  <c r="B36" i="22"/>
  <c r="B27" i="22"/>
  <c r="B45" i="22"/>
  <c r="B28" i="22"/>
  <c r="I54" i="3"/>
  <c r="I46" i="3"/>
  <c r="I38" i="3"/>
  <c r="I27" i="3"/>
  <c r="I21" i="3"/>
  <c r="B30" i="3"/>
  <c r="B25" i="3"/>
  <c r="B36" i="3"/>
  <c r="B44" i="3"/>
  <c r="B52" i="3"/>
  <c r="B60" i="3"/>
  <c r="E48" i="26"/>
  <c r="E40" i="26"/>
  <c r="E32" i="26"/>
  <c r="E24" i="26"/>
  <c r="E16" i="26"/>
  <c r="E8" i="26"/>
  <c r="M44" i="26"/>
  <c r="M36" i="26"/>
  <c r="M28" i="26"/>
  <c r="M20" i="26"/>
  <c r="M12" i="26"/>
  <c r="S48" i="26"/>
  <c r="S40" i="26"/>
  <c r="S32" i="26"/>
  <c r="S24" i="26"/>
  <c r="S16" i="26"/>
  <c r="S8" i="26"/>
  <c r="AK45" i="8"/>
  <c r="P14" i="8"/>
  <c r="BF49" i="9"/>
  <c r="AY29" i="9"/>
  <c r="AR8" i="9"/>
  <c r="AD33" i="9"/>
  <c r="W8" i="9"/>
  <c r="I37" i="9"/>
  <c r="B24" i="9"/>
  <c r="B36" i="12"/>
  <c r="I48" i="12"/>
  <c r="I16" i="12"/>
  <c r="P28" i="12"/>
  <c r="P7" i="12"/>
  <c r="B35" i="23"/>
  <c r="B19" i="23"/>
  <c r="I47" i="23"/>
  <c r="I34" i="23"/>
  <c r="I23" i="23"/>
  <c r="I15" i="23"/>
  <c r="I7" i="23"/>
  <c r="P43" i="23"/>
  <c r="P35" i="23"/>
  <c r="P27" i="23"/>
  <c r="P19" i="23"/>
  <c r="P11" i="23"/>
  <c r="P57" i="10"/>
  <c r="P49" i="10"/>
  <c r="P41" i="10"/>
  <c r="P33" i="10"/>
  <c r="P25" i="10"/>
  <c r="P17" i="10"/>
  <c r="I57" i="10"/>
  <c r="I49" i="10"/>
  <c r="I41" i="10"/>
  <c r="I33" i="10"/>
  <c r="I25" i="10"/>
  <c r="I17" i="10"/>
  <c r="B53" i="10"/>
  <c r="B45" i="10"/>
  <c r="B37" i="10"/>
  <c r="B27" i="10"/>
  <c r="B17" i="10"/>
  <c r="P57" i="5"/>
  <c r="P49" i="5"/>
  <c r="P41" i="5"/>
  <c r="P33" i="5"/>
  <c r="P25" i="5"/>
  <c r="P17" i="5"/>
  <c r="I53" i="5"/>
  <c r="I45" i="5"/>
  <c r="I37" i="5"/>
  <c r="I29" i="5"/>
  <c r="I19" i="5"/>
  <c r="B57" i="5"/>
  <c r="B49" i="5"/>
  <c r="B41" i="5"/>
  <c r="B33" i="5"/>
  <c r="B24" i="5"/>
  <c r="B17" i="5"/>
  <c r="I54" i="22"/>
  <c r="I46" i="22"/>
  <c r="I38" i="22"/>
  <c r="I30" i="22"/>
  <c r="I26" i="22"/>
  <c r="B58" i="22"/>
  <c r="B25" i="22"/>
  <c r="B24" i="22"/>
  <c r="B22" i="22"/>
  <c r="B18" i="22"/>
  <c r="B21" i="22"/>
  <c r="I53" i="3"/>
  <c r="I45" i="3"/>
  <c r="I37" i="3"/>
  <c r="I24" i="3"/>
  <c r="I28" i="3"/>
  <c r="B18" i="3"/>
  <c r="B28" i="3"/>
  <c r="B37" i="3"/>
  <c r="B45" i="3"/>
  <c r="B53" i="3"/>
  <c r="B21" i="3"/>
  <c r="E47" i="26"/>
  <c r="E39" i="26"/>
  <c r="E31" i="26"/>
  <c r="E23" i="26"/>
  <c r="E15" i="26"/>
  <c r="E7" i="26"/>
  <c r="M43" i="26"/>
  <c r="M35" i="26"/>
  <c r="M27" i="26"/>
  <c r="M19" i="26"/>
  <c r="M11" i="26"/>
  <c r="S47" i="26"/>
  <c r="S39" i="26"/>
  <c r="S31" i="26"/>
  <c r="AK26" i="8"/>
  <c r="I29" i="8"/>
  <c r="BF41" i="9"/>
  <c r="AY21" i="9"/>
  <c r="AK45" i="9"/>
  <c r="AD25" i="9"/>
  <c r="P49" i="9"/>
  <c r="I29" i="9"/>
  <c r="B14" i="9"/>
  <c r="B29" i="12"/>
  <c r="I41" i="12"/>
  <c r="I9" i="12"/>
  <c r="P23" i="12"/>
  <c r="B49" i="23"/>
  <c r="B33" i="23"/>
  <c r="B17" i="23"/>
  <c r="I45" i="23"/>
  <c r="I31" i="23"/>
  <c r="I22" i="23"/>
  <c r="I14" i="23"/>
  <c r="P50" i="23"/>
  <c r="P42" i="23"/>
  <c r="P34" i="23"/>
  <c r="P26" i="23"/>
  <c r="P18" i="23"/>
  <c r="P10" i="23"/>
  <c r="P56" i="10"/>
  <c r="P48" i="10"/>
  <c r="P40" i="10"/>
  <c r="P32" i="10"/>
  <c r="P24" i="10"/>
  <c r="I56" i="10"/>
  <c r="I48" i="10"/>
  <c r="I40" i="10"/>
  <c r="I32" i="10"/>
  <c r="I24" i="10"/>
  <c r="B60" i="10"/>
  <c r="B52" i="10"/>
  <c r="B44" i="10"/>
  <c r="B36" i="10"/>
  <c r="B26" i="10"/>
  <c r="B24" i="10"/>
  <c r="P56" i="5"/>
  <c r="P48" i="5"/>
  <c r="P40" i="5"/>
  <c r="P32" i="5"/>
  <c r="P24" i="5"/>
  <c r="I60" i="5"/>
  <c r="I52" i="5"/>
  <c r="I44" i="5"/>
  <c r="I36" i="5"/>
  <c r="I28" i="5"/>
  <c r="I18" i="5"/>
  <c r="B56" i="5"/>
  <c r="B48" i="5"/>
  <c r="B40" i="5"/>
  <c r="B32" i="5"/>
  <c r="B23" i="5"/>
  <c r="I61" i="22"/>
  <c r="I53" i="22"/>
  <c r="I45" i="22"/>
  <c r="I37" i="22"/>
  <c r="I29" i="22"/>
  <c r="I25" i="22"/>
  <c r="B57" i="22"/>
  <c r="B48" i="22"/>
  <c r="B50" i="22"/>
  <c r="B44" i="22"/>
  <c r="B51" i="22"/>
  <c r="I60" i="3"/>
  <c r="I52" i="3"/>
  <c r="I44" i="3"/>
  <c r="I36" i="3"/>
  <c r="I23" i="3"/>
  <c r="I26" i="3"/>
  <c r="B22" i="3"/>
  <c r="B29" i="3"/>
  <c r="B38" i="3"/>
  <c r="B46" i="3"/>
  <c r="B54" i="3"/>
  <c r="E46" i="26"/>
  <c r="E38" i="26"/>
  <c r="E30" i="26"/>
  <c r="E22" i="26"/>
  <c r="E14" i="26"/>
  <c r="M50" i="26"/>
  <c r="M42" i="26"/>
  <c r="M34" i="26"/>
  <c r="M26" i="26"/>
  <c r="M18" i="26"/>
  <c r="M10" i="26"/>
  <c r="S46" i="26"/>
  <c r="S38" i="26"/>
  <c r="S30" i="26"/>
  <c r="S22" i="26"/>
  <c r="S14" i="26"/>
  <c r="S50" i="20"/>
  <c r="AD48" i="8"/>
  <c r="I21" i="8"/>
  <c r="BF33" i="9"/>
  <c r="AY9" i="9"/>
  <c r="AK37" i="9"/>
  <c r="AD17" i="9"/>
  <c r="P41" i="9"/>
  <c r="I21" i="9"/>
  <c r="B8" i="9"/>
  <c r="B28" i="12"/>
  <c r="I40" i="12"/>
  <c r="I8" i="12"/>
  <c r="P21" i="12"/>
  <c r="B48" i="23"/>
  <c r="B32" i="23"/>
  <c r="B16" i="23"/>
  <c r="I44" i="23"/>
  <c r="I29" i="23"/>
  <c r="I21" i="23"/>
  <c r="I13" i="23"/>
  <c r="P49" i="23"/>
  <c r="P41" i="23"/>
  <c r="P33" i="23"/>
  <c r="P25" i="23"/>
  <c r="P17" i="23"/>
  <c r="P9" i="23"/>
  <c r="P55" i="10"/>
  <c r="P47" i="10"/>
  <c r="P39" i="10"/>
  <c r="P31" i="10"/>
  <c r="P23" i="10"/>
  <c r="I55" i="10"/>
  <c r="I47" i="10"/>
  <c r="I39" i="10"/>
  <c r="I31" i="10"/>
  <c r="I23" i="10"/>
  <c r="B59" i="10"/>
  <c r="B51" i="10"/>
  <c r="B43" i="10"/>
  <c r="B35" i="10"/>
  <c r="B21" i="10"/>
  <c r="B23" i="10"/>
  <c r="P55" i="5"/>
  <c r="P47" i="5"/>
  <c r="P39" i="5"/>
  <c r="P31" i="5"/>
  <c r="P23" i="5"/>
  <c r="I59" i="5"/>
  <c r="I51" i="5"/>
  <c r="I43" i="5"/>
  <c r="I35" i="5"/>
  <c r="I27" i="5"/>
  <c r="I22" i="5"/>
  <c r="B55" i="5"/>
  <c r="B47" i="5"/>
  <c r="B39" i="5"/>
  <c r="B31" i="5"/>
  <c r="B21" i="5"/>
  <c r="I60" i="22"/>
  <c r="I52" i="22"/>
  <c r="I44" i="22"/>
  <c r="I36" i="22"/>
  <c r="I28" i="22"/>
  <c r="I21" i="22"/>
  <c r="B56" i="22"/>
  <c r="B47" i="22"/>
  <c r="B34" i="22"/>
  <c r="B33" i="22"/>
  <c r="B43" i="22"/>
  <c r="I59" i="3"/>
  <c r="I51" i="3"/>
  <c r="I43" i="3"/>
  <c r="I35" i="3"/>
  <c r="I22" i="3"/>
  <c r="I20" i="3"/>
  <c r="B23" i="3"/>
  <c r="B31" i="3"/>
  <c r="B39" i="3"/>
  <c r="B47" i="3"/>
  <c r="B55" i="3"/>
  <c r="E45" i="26"/>
  <c r="E37" i="26"/>
  <c r="E29" i="26"/>
  <c r="E21" i="26"/>
  <c r="E13" i="26"/>
  <c r="M49" i="26"/>
  <c r="M41" i="26"/>
  <c r="M33" i="26"/>
  <c r="M25" i="26"/>
  <c r="M17" i="26"/>
  <c r="M9" i="26"/>
  <c r="I14" i="11"/>
  <c r="AD10" i="8"/>
  <c r="B45" i="8"/>
  <c r="BF25" i="9"/>
  <c r="AR49" i="9"/>
  <c r="AK29" i="9"/>
  <c r="AD8" i="9"/>
  <c r="P33" i="9"/>
  <c r="I9" i="9"/>
  <c r="B10" i="9"/>
  <c r="B21" i="12"/>
  <c r="I33" i="12"/>
  <c r="P45" i="12"/>
  <c r="P20" i="12"/>
  <c r="B46" i="23"/>
  <c r="B30" i="23"/>
  <c r="B14" i="23"/>
  <c r="I42" i="23"/>
  <c r="I28" i="23"/>
  <c r="I20" i="23"/>
  <c r="I12" i="23"/>
  <c r="P48" i="23"/>
  <c r="P40" i="23"/>
  <c r="P32" i="23"/>
  <c r="P24" i="23"/>
  <c r="P16" i="23"/>
  <c r="P8" i="23"/>
  <c r="P54" i="10"/>
  <c r="P46" i="10"/>
  <c r="P38" i="10"/>
  <c r="P30" i="10"/>
  <c r="P22" i="10"/>
  <c r="I54" i="10"/>
  <c r="I46" i="10"/>
  <c r="I38" i="10"/>
  <c r="I30" i="10"/>
  <c r="I22" i="10"/>
  <c r="B58" i="10"/>
  <c r="B50" i="10"/>
  <c r="B42" i="10"/>
  <c r="B34" i="10"/>
  <c r="B18" i="10"/>
  <c r="B22" i="10"/>
  <c r="P54" i="5"/>
  <c r="P46" i="5"/>
  <c r="P38" i="5"/>
  <c r="P30" i="5"/>
  <c r="P22" i="5"/>
  <c r="I58" i="5"/>
  <c r="I50" i="5"/>
  <c r="I42" i="5"/>
  <c r="I34" i="5"/>
  <c r="I26" i="5"/>
  <c r="I20" i="5"/>
  <c r="B54" i="5"/>
  <c r="B46" i="5"/>
  <c r="B38" i="5"/>
  <c r="B30" i="5"/>
  <c r="B18" i="5"/>
  <c r="I59" i="22"/>
  <c r="I51" i="22"/>
  <c r="I43" i="22"/>
  <c r="I35" i="22"/>
  <c r="I27" i="22"/>
  <c r="I19" i="22"/>
  <c r="B55" i="22"/>
  <c r="B37" i="22"/>
  <c r="B31" i="22"/>
  <c r="B26" i="22"/>
  <c r="B41" i="22"/>
  <c r="I58" i="3"/>
  <c r="I50" i="3"/>
  <c r="I42" i="3"/>
  <c r="I34" i="3"/>
  <c r="I19" i="3"/>
  <c r="I18" i="3"/>
  <c r="B17" i="3"/>
  <c r="B32" i="3"/>
  <c r="B40" i="3"/>
  <c r="B48" i="3"/>
  <c r="B56" i="3"/>
  <c r="E44" i="26"/>
  <c r="E36" i="26"/>
  <c r="E28" i="26"/>
  <c r="E20" i="26"/>
  <c r="E12" i="26"/>
  <c r="M48" i="26"/>
  <c r="M40" i="26"/>
  <c r="M32" i="26"/>
  <c r="M24" i="26"/>
  <c r="M16" i="26"/>
  <c r="M8" i="26"/>
  <c r="S44" i="26"/>
  <c r="BF38" i="8"/>
  <c r="W49" i="8"/>
  <c r="B37" i="8"/>
  <c r="BF17" i="9"/>
  <c r="AR41" i="9"/>
  <c r="AK21" i="9"/>
  <c r="W45" i="9"/>
  <c r="P25" i="9"/>
  <c r="B49" i="9"/>
  <c r="B12" i="9"/>
  <c r="B20" i="12"/>
  <c r="I32" i="12"/>
  <c r="P44" i="12"/>
  <c r="P15" i="12"/>
  <c r="B43" i="23"/>
  <c r="B27" i="23"/>
  <c r="B11" i="23"/>
  <c r="I39" i="23"/>
  <c r="I27" i="23"/>
  <c r="I19" i="23"/>
  <c r="I11" i="23"/>
  <c r="P47" i="23"/>
  <c r="P39" i="23"/>
  <c r="P31" i="23"/>
  <c r="P23" i="23"/>
  <c r="P15" i="23"/>
  <c r="P7" i="23"/>
  <c r="P53" i="10"/>
  <c r="P45" i="10"/>
  <c r="P37" i="10"/>
  <c r="P29" i="10"/>
  <c r="P21" i="10"/>
  <c r="I53" i="10"/>
  <c r="I45" i="10"/>
  <c r="I37" i="10"/>
  <c r="I29" i="10"/>
  <c r="I20" i="10"/>
  <c r="B57" i="10"/>
  <c r="B49" i="10"/>
  <c r="B41" i="10"/>
  <c r="B33" i="10"/>
  <c r="B30" i="10"/>
  <c r="B19" i="10"/>
  <c r="P53" i="5"/>
  <c r="P45" i="5"/>
  <c r="P37" i="5"/>
  <c r="P29" i="5"/>
  <c r="P21" i="5"/>
  <c r="I57" i="5"/>
  <c r="I49" i="5"/>
  <c r="I41" i="5"/>
  <c r="I33" i="5"/>
  <c r="I25" i="5"/>
  <c r="I17" i="5"/>
  <c r="B53" i="5"/>
  <c r="B45" i="5"/>
  <c r="B37" i="5"/>
  <c r="B29" i="5"/>
  <c r="B25" i="5"/>
  <c r="I58" i="22"/>
  <c r="I50" i="22"/>
  <c r="I42" i="22"/>
  <c r="I34" i="22"/>
  <c r="I24" i="22"/>
  <c r="I18" i="22"/>
  <c r="B54" i="22"/>
  <c r="B35" i="22"/>
  <c r="B19" i="22"/>
  <c r="B23" i="22"/>
  <c r="B20" i="22"/>
  <c r="I57" i="3"/>
  <c r="I49" i="3"/>
  <c r="I41" i="3"/>
  <c r="I33" i="3"/>
  <c r="I30" i="3"/>
  <c r="I17" i="3"/>
  <c r="B19" i="3"/>
  <c r="B33" i="3"/>
  <c r="B41" i="3"/>
  <c r="B49" i="3"/>
  <c r="B57" i="3"/>
  <c r="E43" i="26"/>
  <c r="E35" i="26"/>
  <c r="E27" i="26"/>
  <c r="E19" i="26"/>
  <c r="E11" i="26"/>
  <c r="M47" i="26"/>
  <c r="M39" i="26"/>
  <c r="M31" i="26"/>
  <c r="M23" i="26"/>
  <c r="M15" i="26"/>
  <c r="M7" i="26"/>
  <c r="S43" i="26"/>
  <c r="S35" i="26"/>
  <c r="S27" i="26"/>
  <c r="S19" i="26"/>
  <c r="S11" i="26"/>
  <c r="S47" i="20"/>
  <c r="AY37" i="8"/>
  <c r="W27" i="8"/>
  <c r="B15" i="8"/>
  <c r="BF8" i="9"/>
  <c r="AR33" i="9"/>
  <c r="AK7" i="9"/>
  <c r="W37" i="9"/>
  <c r="P17" i="9"/>
  <c r="B41" i="9"/>
  <c r="B45" i="12"/>
  <c r="B13" i="12"/>
  <c r="I25" i="12"/>
  <c r="P37" i="12"/>
  <c r="P13" i="12"/>
  <c r="B41" i="23"/>
  <c r="B25" i="23"/>
  <c r="B9" i="23"/>
  <c r="I37" i="23"/>
  <c r="I26" i="23"/>
  <c r="I18" i="23"/>
  <c r="I10" i="23"/>
  <c r="P46" i="23"/>
  <c r="P38" i="23"/>
  <c r="P30" i="23"/>
  <c r="P22" i="23"/>
  <c r="P14" i="23"/>
  <c r="P60" i="10"/>
  <c r="P52" i="10"/>
  <c r="P44" i="10"/>
  <c r="P36" i="10"/>
  <c r="P28" i="10"/>
  <c r="P20" i="10"/>
  <c r="I60" i="10"/>
  <c r="I52" i="10"/>
  <c r="I44" i="10"/>
  <c r="I36" i="10"/>
  <c r="I28" i="10"/>
  <c r="I19" i="10"/>
  <c r="B56" i="10"/>
  <c r="B48" i="10"/>
  <c r="B40" i="10"/>
  <c r="B32" i="10"/>
  <c r="B28" i="10"/>
  <c r="P60" i="5"/>
  <c r="P52" i="5"/>
  <c r="P44" i="5"/>
  <c r="P36" i="5"/>
  <c r="P28" i="5"/>
  <c r="P20" i="5"/>
  <c r="I56" i="5"/>
  <c r="I48" i="5"/>
  <c r="I40" i="5"/>
  <c r="I32" i="5"/>
  <c r="I24" i="5"/>
  <c r="B60" i="5"/>
  <c r="B52" i="5"/>
  <c r="B44" i="5"/>
  <c r="B36" i="5"/>
  <c r="B28" i="5"/>
  <c r="B22" i="5"/>
  <c r="I57" i="22"/>
  <c r="I49" i="22"/>
  <c r="I41" i="22"/>
  <c r="I33" i="22"/>
  <c r="I23" i="22"/>
  <c r="B61" i="22"/>
  <c r="B53" i="22"/>
  <c r="B40" i="22"/>
  <c r="B52" i="22"/>
  <c r="B42" i="22"/>
  <c r="B49" i="22"/>
  <c r="I56" i="3"/>
  <c r="I48" i="3"/>
  <c r="I40" i="3"/>
  <c r="I32" i="3"/>
  <c r="I29" i="3"/>
  <c r="B26" i="3"/>
  <c r="B24" i="3"/>
  <c r="B34" i="3"/>
  <c r="B42" i="3"/>
  <c r="B50" i="3"/>
  <c r="B58" i="3"/>
  <c r="AR25" i="9"/>
  <c r="P36" i="12"/>
  <c r="I9" i="23"/>
  <c r="P43" i="10"/>
  <c r="B47" i="10"/>
  <c r="P27" i="5"/>
  <c r="B51" i="5"/>
  <c r="I32" i="22"/>
  <c r="I55" i="3"/>
  <c r="B43" i="3"/>
  <c r="E33" i="26"/>
  <c r="M45" i="26"/>
  <c r="M13" i="26"/>
  <c r="S34" i="26"/>
  <c r="S20" i="26"/>
  <c r="S7" i="26"/>
  <c r="S41" i="20"/>
  <c r="S33" i="20"/>
  <c r="S25" i="20"/>
  <c r="S17" i="20"/>
  <c r="S9" i="20"/>
  <c r="S13" i="19"/>
  <c r="S21" i="19"/>
  <c r="S29" i="19"/>
  <c r="S37" i="19"/>
  <c r="S45" i="19"/>
  <c r="M49" i="19"/>
  <c r="M41" i="19"/>
  <c r="M33" i="19"/>
  <c r="M25" i="19"/>
  <c r="M17" i="19"/>
  <c r="M9" i="19"/>
  <c r="M45" i="17"/>
  <c r="M37" i="17"/>
  <c r="M29" i="17"/>
  <c r="M21" i="17"/>
  <c r="M13" i="17"/>
  <c r="E49" i="17"/>
  <c r="E41" i="17"/>
  <c r="E33" i="17"/>
  <c r="E25" i="17"/>
  <c r="E17" i="17"/>
  <c r="M45" i="18"/>
  <c r="M37" i="18"/>
  <c r="M29" i="18"/>
  <c r="M21" i="18"/>
  <c r="M13" i="18"/>
  <c r="E13" i="18"/>
  <c r="E21" i="18"/>
  <c r="E29" i="18"/>
  <c r="E37" i="18"/>
  <c r="E45" i="18"/>
  <c r="X50" i="24"/>
  <c r="Y49" i="24"/>
  <c r="C49" i="24"/>
  <c r="D48" i="24"/>
  <c r="Q47" i="24"/>
  <c r="R46" i="24"/>
  <c r="AE45" i="24"/>
  <c r="AF44" i="24"/>
  <c r="J44" i="24"/>
  <c r="K43" i="24"/>
  <c r="X42" i="24"/>
  <c r="Y41" i="24"/>
  <c r="C41" i="24"/>
  <c r="D40" i="24"/>
  <c r="Q39" i="24"/>
  <c r="R38" i="24"/>
  <c r="AE37" i="24"/>
  <c r="AF36" i="24"/>
  <c r="J36" i="24"/>
  <c r="K35" i="24"/>
  <c r="X34" i="24"/>
  <c r="Y33" i="24"/>
  <c r="C33" i="24"/>
  <c r="D32" i="24"/>
  <c r="Q31" i="24"/>
  <c r="R30" i="24"/>
  <c r="AE29" i="24"/>
  <c r="AF28" i="24"/>
  <c r="J28" i="24"/>
  <c r="K27" i="24"/>
  <c r="X26" i="24"/>
  <c r="Y25" i="24"/>
  <c r="C25" i="24"/>
  <c r="D24" i="24"/>
  <c r="Q23" i="24"/>
  <c r="R22" i="24"/>
  <c r="AE21" i="24"/>
  <c r="AF20" i="24"/>
  <c r="J20" i="24"/>
  <c r="K19" i="24"/>
  <c r="X18" i="24"/>
  <c r="Y17" i="24"/>
  <c r="C17" i="24"/>
  <c r="D16" i="24"/>
  <c r="Q15" i="24"/>
  <c r="R14" i="24"/>
  <c r="AE13" i="24"/>
  <c r="AF12" i="24"/>
  <c r="J12" i="24"/>
  <c r="K11" i="24"/>
  <c r="X10" i="24"/>
  <c r="Y9" i="24"/>
  <c r="C9" i="24"/>
  <c r="D8" i="24"/>
  <c r="AD49" i="9"/>
  <c r="P12" i="12"/>
  <c r="P45" i="23"/>
  <c r="P35" i="10"/>
  <c r="I59" i="10"/>
  <c r="B39" i="10"/>
  <c r="P19" i="5"/>
  <c r="B43" i="5"/>
  <c r="I22" i="22"/>
  <c r="I47" i="3"/>
  <c r="B51" i="3"/>
  <c r="E26" i="26"/>
  <c r="M38" i="26"/>
  <c r="S50" i="26"/>
  <c r="S33" i="26"/>
  <c r="S18" i="26"/>
  <c r="S49" i="20"/>
  <c r="S40" i="20"/>
  <c r="S32" i="20"/>
  <c r="S24" i="20"/>
  <c r="S16" i="20"/>
  <c r="S8" i="20"/>
  <c r="S14" i="19"/>
  <c r="S22" i="19"/>
  <c r="S30" i="19"/>
  <c r="S38" i="19"/>
  <c r="S46" i="19"/>
  <c r="M48" i="19"/>
  <c r="M40" i="19"/>
  <c r="M32" i="19"/>
  <c r="M24" i="19"/>
  <c r="M16" i="19"/>
  <c r="M8" i="19"/>
  <c r="M44" i="17"/>
  <c r="M36" i="17"/>
  <c r="M28" i="17"/>
  <c r="M20" i="17"/>
  <c r="M12" i="17"/>
  <c r="E48" i="17"/>
  <c r="E40" i="17"/>
  <c r="E32" i="17"/>
  <c r="E24" i="17"/>
  <c r="E16" i="17"/>
  <c r="E10" i="17"/>
  <c r="M44" i="18"/>
  <c r="M36" i="18"/>
  <c r="M28" i="18"/>
  <c r="M20" i="18"/>
  <c r="M12" i="18"/>
  <c r="E14" i="18"/>
  <c r="E22" i="18"/>
  <c r="E30" i="18"/>
  <c r="E38" i="18"/>
  <c r="E46" i="18"/>
  <c r="K50" i="24"/>
  <c r="X49" i="24"/>
  <c r="Y48" i="24"/>
  <c r="C48" i="24"/>
  <c r="D47" i="24"/>
  <c r="Q46" i="24"/>
  <c r="R45" i="24"/>
  <c r="AE44" i="24"/>
  <c r="AF43" i="24"/>
  <c r="J43" i="24"/>
  <c r="K42" i="24"/>
  <c r="X41" i="24"/>
  <c r="Y40" i="24"/>
  <c r="C40" i="24"/>
  <c r="D39" i="24"/>
  <c r="Q38" i="24"/>
  <c r="R37" i="24"/>
  <c r="AE36" i="24"/>
  <c r="AF35" i="24"/>
  <c r="J35" i="24"/>
  <c r="K34" i="24"/>
  <c r="X33" i="24"/>
  <c r="Y32" i="24"/>
  <c r="C32" i="24"/>
  <c r="D31" i="24"/>
  <c r="Q30" i="24"/>
  <c r="R29" i="24"/>
  <c r="AE28" i="24"/>
  <c r="AF27" i="24"/>
  <c r="J27" i="24"/>
  <c r="K26" i="24"/>
  <c r="X25" i="24"/>
  <c r="Y24" i="24"/>
  <c r="C24" i="24"/>
  <c r="D23" i="24"/>
  <c r="Q22" i="24"/>
  <c r="R21" i="24"/>
  <c r="AE20" i="24"/>
  <c r="AF19" i="24"/>
  <c r="J19" i="24"/>
  <c r="K18" i="24"/>
  <c r="X17" i="24"/>
  <c r="Y16" i="24"/>
  <c r="C16" i="24"/>
  <c r="D15" i="24"/>
  <c r="Q14" i="24"/>
  <c r="R13" i="24"/>
  <c r="AE12" i="24"/>
  <c r="AF11" i="24"/>
  <c r="J11" i="24"/>
  <c r="K10" i="24"/>
  <c r="X9" i="24"/>
  <c r="Y8" i="24"/>
  <c r="C8" i="24"/>
  <c r="Q9" i="24"/>
  <c r="R50" i="13"/>
  <c r="AE49" i="13"/>
  <c r="AF48" i="13"/>
  <c r="J48" i="13"/>
  <c r="K47" i="13"/>
  <c r="X46" i="13"/>
  <c r="Y45" i="13"/>
  <c r="D45" i="13"/>
  <c r="R44" i="13"/>
  <c r="AE43" i="13"/>
  <c r="J43" i="13"/>
  <c r="W29" i="9"/>
  <c r="B40" i="23"/>
  <c r="P37" i="23"/>
  <c r="P27" i="10"/>
  <c r="I51" i="10"/>
  <c r="B31" i="10"/>
  <c r="I55" i="5"/>
  <c r="B35" i="5"/>
  <c r="B60" i="22"/>
  <c r="I39" i="3"/>
  <c r="B59" i="3"/>
  <c r="E25" i="26"/>
  <c r="M37" i="26"/>
  <c r="S49" i="26"/>
  <c r="S29" i="26"/>
  <c r="S17" i="26"/>
  <c r="S48" i="20"/>
  <c r="S39" i="20"/>
  <c r="S31" i="20"/>
  <c r="S23" i="20"/>
  <c r="S15" i="20"/>
  <c r="S7" i="20"/>
  <c r="S15" i="19"/>
  <c r="S23" i="19"/>
  <c r="S31" i="19"/>
  <c r="S39" i="19"/>
  <c r="S47" i="19"/>
  <c r="M47" i="19"/>
  <c r="M39" i="19"/>
  <c r="M31" i="19"/>
  <c r="M23" i="19"/>
  <c r="M15" i="19"/>
  <c r="M7" i="19"/>
  <c r="M43" i="17"/>
  <c r="M35" i="17"/>
  <c r="M27" i="17"/>
  <c r="M19" i="17"/>
  <c r="M9" i="17"/>
  <c r="E47" i="17"/>
  <c r="E39" i="17"/>
  <c r="E31" i="17"/>
  <c r="E23" i="17"/>
  <c r="E15" i="17"/>
  <c r="E7" i="17"/>
  <c r="M43" i="18"/>
  <c r="M35" i="18"/>
  <c r="M27" i="18"/>
  <c r="M19" i="18"/>
  <c r="M11" i="18"/>
  <c r="E15" i="18"/>
  <c r="E23" i="18"/>
  <c r="E31" i="18"/>
  <c r="E39" i="18"/>
  <c r="E47" i="18"/>
  <c r="AF50" i="24"/>
  <c r="J50" i="24"/>
  <c r="K49" i="24"/>
  <c r="X48" i="24"/>
  <c r="Y47" i="24"/>
  <c r="C47" i="24"/>
  <c r="D46" i="24"/>
  <c r="Q45" i="24"/>
  <c r="R44" i="24"/>
  <c r="AE43" i="24"/>
  <c r="AF42" i="24"/>
  <c r="J42" i="24"/>
  <c r="K41" i="24"/>
  <c r="X40" i="24"/>
  <c r="Y39" i="24"/>
  <c r="C39" i="24"/>
  <c r="D38" i="24"/>
  <c r="Q37" i="24"/>
  <c r="R36" i="24"/>
  <c r="AE35" i="24"/>
  <c r="AF34" i="24"/>
  <c r="J34" i="24"/>
  <c r="K33" i="24"/>
  <c r="X32" i="24"/>
  <c r="Y31" i="24"/>
  <c r="C31" i="24"/>
  <c r="D30" i="24"/>
  <c r="Q29" i="24"/>
  <c r="R28" i="24"/>
  <c r="AE27" i="24"/>
  <c r="AF26" i="24"/>
  <c r="J26" i="24"/>
  <c r="K25" i="24"/>
  <c r="X24" i="24"/>
  <c r="Y23" i="24"/>
  <c r="C23" i="24"/>
  <c r="D22" i="24"/>
  <c r="Q21" i="24"/>
  <c r="R20" i="24"/>
  <c r="AE19" i="24"/>
  <c r="AF18" i="24"/>
  <c r="J18" i="24"/>
  <c r="K17" i="24"/>
  <c r="X16" i="24"/>
  <c r="Y15" i="24"/>
  <c r="C15" i="24"/>
  <c r="D14" i="24"/>
  <c r="Q13" i="24"/>
  <c r="R12" i="24"/>
  <c r="AE11" i="24"/>
  <c r="AF10" i="24"/>
  <c r="J10" i="24"/>
  <c r="K9" i="24"/>
  <c r="X8" i="24"/>
  <c r="Y7" i="24"/>
  <c r="D7" i="24"/>
  <c r="Q50" i="13"/>
  <c r="R49" i="13"/>
  <c r="AE48" i="13"/>
  <c r="P9" i="9"/>
  <c r="B24" i="23"/>
  <c r="P29" i="23"/>
  <c r="P19" i="10"/>
  <c r="I43" i="10"/>
  <c r="B25" i="10"/>
  <c r="I47" i="5"/>
  <c r="B27" i="5"/>
  <c r="B38" i="22"/>
  <c r="I31" i="3"/>
  <c r="E50" i="26"/>
  <c r="E18" i="26"/>
  <c r="M30" i="26"/>
  <c r="S45" i="26"/>
  <c r="S28" i="26"/>
  <c r="S15" i="26"/>
  <c r="S46" i="20"/>
  <c r="S38" i="20"/>
  <c r="S30" i="20"/>
  <c r="S22" i="20"/>
  <c r="S14" i="20"/>
  <c r="S8" i="19"/>
  <c r="S16" i="19"/>
  <c r="S24" i="19"/>
  <c r="S32" i="19"/>
  <c r="S40" i="19"/>
  <c r="S48" i="19"/>
  <c r="M46" i="19"/>
  <c r="M38" i="19"/>
  <c r="M30" i="19"/>
  <c r="M22" i="19"/>
  <c r="M14" i="19"/>
  <c r="M50" i="17"/>
  <c r="M42" i="17"/>
  <c r="M34" i="17"/>
  <c r="M26" i="17"/>
  <c r="M18" i="17"/>
  <c r="M8" i="17"/>
  <c r="E46" i="17"/>
  <c r="E38" i="17"/>
  <c r="E30" i="17"/>
  <c r="E22" i="17"/>
  <c r="E14" i="17"/>
  <c r="M50" i="18"/>
  <c r="M42" i="18"/>
  <c r="M34" i="18"/>
  <c r="M26" i="18"/>
  <c r="M18" i="18"/>
  <c r="M10" i="18"/>
  <c r="E8" i="18"/>
  <c r="E16" i="18"/>
  <c r="E24" i="18"/>
  <c r="E32" i="18"/>
  <c r="E40" i="18"/>
  <c r="E48" i="18"/>
  <c r="AE50" i="24"/>
  <c r="AR49" i="8"/>
  <c r="B33" i="9"/>
  <c r="B8" i="23"/>
  <c r="P21" i="23"/>
  <c r="I35" i="10"/>
  <c r="P59" i="5"/>
  <c r="I39" i="5"/>
  <c r="B20" i="5"/>
  <c r="B39" i="22"/>
  <c r="I25" i="3"/>
  <c r="E49" i="26"/>
  <c r="E17" i="26"/>
  <c r="M29" i="26"/>
  <c r="S42" i="26"/>
  <c r="S26" i="26"/>
  <c r="S13" i="26"/>
  <c r="S45" i="20"/>
  <c r="S37" i="20"/>
  <c r="S29" i="20"/>
  <c r="S21" i="20"/>
  <c r="S13" i="20"/>
  <c r="S9" i="19"/>
  <c r="S17" i="19"/>
  <c r="S25" i="19"/>
  <c r="S33" i="19"/>
  <c r="S41" i="19"/>
  <c r="S49" i="19"/>
  <c r="M45" i="19"/>
  <c r="M37" i="19"/>
  <c r="M29" i="19"/>
  <c r="M21" i="19"/>
  <c r="M13" i="19"/>
  <c r="M49" i="17"/>
  <c r="M41" i="17"/>
  <c r="M33" i="17"/>
  <c r="M25" i="17"/>
  <c r="M17" i="17"/>
  <c r="M7" i="17"/>
  <c r="E45" i="17"/>
  <c r="E37" i="17"/>
  <c r="E29" i="17"/>
  <c r="E21" i="17"/>
  <c r="E13" i="17"/>
  <c r="M49" i="18"/>
  <c r="M41" i="18"/>
  <c r="M33" i="18"/>
  <c r="M25" i="18"/>
  <c r="M17" i="18"/>
  <c r="M9" i="18"/>
  <c r="E9" i="18"/>
  <c r="E17" i="18"/>
  <c r="E25" i="18"/>
  <c r="E33" i="18"/>
  <c r="E41" i="18"/>
  <c r="E49" i="18"/>
  <c r="R50" i="24"/>
  <c r="AE49" i="24"/>
  <c r="AF48" i="24"/>
  <c r="J48" i="24"/>
  <c r="K47" i="24"/>
  <c r="X46" i="24"/>
  <c r="Y45" i="24"/>
  <c r="C45" i="24"/>
  <c r="D44" i="24"/>
  <c r="Q43" i="24"/>
  <c r="R42" i="24"/>
  <c r="AE41" i="24"/>
  <c r="AF40" i="24"/>
  <c r="J40" i="24"/>
  <c r="K39" i="24"/>
  <c r="X38" i="24"/>
  <c r="Y37" i="24"/>
  <c r="C37" i="24"/>
  <c r="D36" i="24"/>
  <c r="Q35" i="24"/>
  <c r="R34" i="24"/>
  <c r="AE33" i="24"/>
  <c r="AF32" i="24"/>
  <c r="J32" i="24"/>
  <c r="K31" i="24"/>
  <c r="X30" i="24"/>
  <c r="Y29" i="24"/>
  <c r="C29" i="24"/>
  <c r="D28" i="24"/>
  <c r="Q27" i="24"/>
  <c r="R26" i="24"/>
  <c r="AE25" i="24"/>
  <c r="AF24" i="24"/>
  <c r="J24" i="24"/>
  <c r="K23" i="24"/>
  <c r="X22" i="24"/>
  <c r="Y21" i="24"/>
  <c r="C21" i="24"/>
  <c r="D20" i="24"/>
  <c r="Q19" i="24"/>
  <c r="R18" i="24"/>
  <c r="AE17" i="24"/>
  <c r="AF16" i="24"/>
  <c r="J16" i="24"/>
  <c r="K15" i="24"/>
  <c r="X14" i="24"/>
  <c r="Y13" i="24"/>
  <c r="C13" i="24"/>
  <c r="D12" i="24"/>
  <c r="Q11" i="24"/>
  <c r="R10" i="24"/>
  <c r="AE9" i="24"/>
  <c r="AF8" i="24"/>
  <c r="J8" i="24"/>
  <c r="Y50" i="13"/>
  <c r="C50" i="13"/>
  <c r="D49" i="13"/>
  <c r="Q48" i="13"/>
  <c r="R47" i="13"/>
  <c r="AE46" i="13"/>
  <c r="AF45" i="13"/>
  <c r="K45" i="13"/>
  <c r="Y44" i="13"/>
  <c r="C44" i="13"/>
  <c r="P49" i="8"/>
  <c r="B44" i="12"/>
  <c r="I36" i="23"/>
  <c r="P13" i="23"/>
  <c r="I27" i="10"/>
  <c r="P51" i="5"/>
  <c r="I31" i="5"/>
  <c r="I56" i="22"/>
  <c r="B46" i="22"/>
  <c r="B27" i="3"/>
  <c r="E42" i="26"/>
  <c r="E10" i="26"/>
  <c r="M22" i="26"/>
  <c r="S41" i="26"/>
  <c r="S25" i="26"/>
  <c r="S12" i="26"/>
  <c r="S44" i="20"/>
  <c r="S36" i="20"/>
  <c r="S28" i="20"/>
  <c r="S20" i="20"/>
  <c r="S12" i="20"/>
  <c r="S10" i="19"/>
  <c r="S18" i="19"/>
  <c r="S26" i="19"/>
  <c r="S34" i="19"/>
  <c r="S42" i="19"/>
  <c r="S50" i="19"/>
  <c r="M44" i="19"/>
  <c r="M36" i="19"/>
  <c r="M28" i="19"/>
  <c r="M20" i="19"/>
  <c r="M12" i="19"/>
  <c r="M48" i="17"/>
  <c r="M40" i="17"/>
  <c r="M32" i="17"/>
  <c r="M24" i="17"/>
  <c r="M16" i="17"/>
  <c r="M11" i="17"/>
  <c r="E44" i="17"/>
  <c r="E36" i="17"/>
  <c r="E28" i="17"/>
  <c r="E20" i="17"/>
  <c r="E11" i="17"/>
  <c r="M48" i="18"/>
  <c r="M40" i="18"/>
  <c r="M32" i="18"/>
  <c r="M24" i="18"/>
  <c r="M16" i="18"/>
  <c r="M8" i="18"/>
  <c r="E10" i="18"/>
  <c r="E18" i="18"/>
  <c r="E26" i="18"/>
  <c r="E34" i="18"/>
  <c r="E42" i="18"/>
  <c r="E50" i="18"/>
  <c r="Q50" i="24"/>
  <c r="R49" i="24"/>
  <c r="AE48" i="24"/>
  <c r="AF47" i="24"/>
  <c r="J47" i="24"/>
  <c r="K46" i="24"/>
  <c r="X45" i="24"/>
  <c r="Y44" i="24"/>
  <c r="C44" i="24"/>
  <c r="D43" i="24"/>
  <c r="Q42" i="24"/>
  <c r="R41" i="24"/>
  <c r="AE40" i="24"/>
  <c r="AF39" i="24"/>
  <c r="J39" i="24"/>
  <c r="K38" i="24"/>
  <c r="X37" i="24"/>
  <c r="Y36" i="24"/>
  <c r="C36" i="24"/>
  <c r="D35" i="24"/>
  <c r="Q34" i="24"/>
  <c r="R33" i="24"/>
  <c r="AE32" i="24"/>
  <c r="AF31" i="24"/>
  <c r="J31" i="24"/>
  <c r="K30" i="24"/>
  <c r="X29" i="24"/>
  <c r="Y28" i="24"/>
  <c r="C28" i="24"/>
  <c r="D27" i="24"/>
  <c r="Q26" i="24"/>
  <c r="R25" i="24"/>
  <c r="AE24" i="24"/>
  <c r="AF23" i="24"/>
  <c r="J23" i="24"/>
  <c r="K22" i="24"/>
  <c r="X21" i="24"/>
  <c r="Y20" i="24"/>
  <c r="C20" i="24"/>
  <c r="D19" i="24"/>
  <c r="B19" i="8"/>
  <c r="B12" i="12"/>
  <c r="I25" i="23"/>
  <c r="P59" i="10"/>
  <c r="I21" i="10"/>
  <c r="P43" i="5"/>
  <c r="I23" i="5"/>
  <c r="I48" i="22"/>
  <c r="B32" i="22"/>
  <c r="B20" i="3"/>
  <c r="E41" i="26"/>
  <c r="E9" i="26"/>
  <c r="M21" i="26"/>
  <c r="S37" i="26"/>
  <c r="S23" i="26"/>
  <c r="S10" i="26"/>
  <c r="S43" i="20"/>
  <c r="S35" i="20"/>
  <c r="S27" i="20"/>
  <c r="S19" i="20"/>
  <c r="S11" i="20"/>
  <c r="S11" i="19"/>
  <c r="S19" i="19"/>
  <c r="S27" i="19"/>
  <c r="S35" i="19"/>
  <c r="S43" i="19"/>
  <c r="S7" i="19"/>
  <c r="M43" i="19"/>
  <c r="M35" i="19"/>
  <c r="M27" i="19"/>
  <c r="M19" i="19"/>
  <c r="M11" i="19"/>
  <c r="M47" i="17"/>
  <c r="M39" i="17"/>
  <c r="M31" i="17"/>
  <c r="M23" i="17"/>
  <c r="M15" i="17"/>
  <c r="M10" i="17"/>
  <c r="E43" i="17"/>
  <c r="E35" i="17"/>
  <c r="E27" i="17"/>
  <c r="E19" i="17"/>
  <c r="E9" i="17"/>
  <c r="M47" i="18"/>
  <c r="M39" i="18"/>
  <c r="M31" i="18"/>
  <c r="M23" i="18"/>
  <c r="M15" i="18"/>
  <c r="M7" i="18"/>
  <c r="E11" i="18"/>
  <c r="E19" i="18"/>
  <c r="E27" i="18"/>
  <c r="E35" i="18"/>
  <c r="E43" i="18"/>
  <c r="E7" i="18"/>
  <c r="D50" i="24"/>
  <c r="Q49" i="24"/>
  <c r="R48" i="24"/>
  <c r="AE47" i="24"/>
  <c r="AF46" i="24"/>
  <c r="J46" i="24"/>
  <c r="K45" i="24"/>
  <c r="X44" i="24"/>
  <c r="Y43" i="24"/>
  <c r="C43" i="24"/>
  <c r="D42" i="24"/>
  <c r="Q41" i="24"/>
  <c r="R40" i="24"/>
  <c r="AE39" i="24"/>
  <c r="AF38" i="24"/>
  <c r="J38" i="24"/>
  <c r="K37" i="24"/>
  <c r="X36" i="24"/>
  <c r="Y35" i="24"/>
  <c r="C35" i="24"/>
  <c r="D34" i="24"/>
  <c r="Q33" i="24"/>
  <c r="R32" i="24"/>
  <c r="AY45" i="9"/>
  <c r="I24" i="12"/>
  <c r="I17" i="23"/>
  <c r="P51" i="10"/>
  <c r="B55" i="10"/>
  <c r="P35" i="5"/>
  <c r="B59" i="5"/>
  <c r="I40" i="22"/>
  <c r="B29" i="22"/>
  <c r="B35" i="3"/>
  <c r="E34" i="26"/>
  <c r="M46" i="26"/>
  <c r="M14" i="26"/>
  <c r="S36" i="26"/>
  <c r="S21" i="26"/>
  <c r="S9" i="26"/>
  <c r="S42" i="20"/>
  <c r="S34" i="20"/>
  <c r="S26" i="20"/>
  <c r="S18" i="20"/>
  <c r="S10" i="20"/>
  <c r="S12" i="19"/>
  <c r="S20" i="19"/>
  <c r="S28" i="19"/>
  <c r="S36" i="19"/>
  <c r="S44" i="19"/>
  <c r="M50" i="19"/>
  <c r="M42" i="19"/>
  <c r="M34" i="19"/>
  <c r="M26" i="19"/>
  <c r="M18" i="19"/>
  <c r="M10" i="19"/>
  <c r="M46" i="17"/>
  <c r="M38" i="17"/>
  <c r="M30" i="17"/>
  <c r="M22" i="17"/>
  <c r="M14" i="17"/>
  <c r="E50" i="17"/>
  <c r="E42" i="17"/>
  <c r="E34" i="17"/>
  <c r="E26" i="17"/>
  <c r="E18" i="17"/>
  <c r="E8" i="17"/>
  <c r="M46" i="18"/>
  <c r="M38" i="18"/>
  <c r="M30" i="18"/>
  <c r="M22" i="18"/>
  <c r="M14" i="18"/>
  <c r="E12" i="18"/>
  <c r="E20" i="18"/>
  <c r="E28" i="18"/>
  <c r="E36" i="18"/>
  <c r="E44" i="18"/>
  <c r="Y50" i="24"/>
  <c r="C50" i="24"/>
  <c r="D49" i="24"/>
  <c r="Q48" i="24"/>
  <c r="R47" i="24"/>
  <c r="AE46" i="24"/>
  <c r="AF45" i="24"/>
  <c r="J45" i="24"/>
  <c r="K44" i="24"/>
  <c r="X43" i="24"/>
  <c r="Y42" i="24"/>
  <c r="C42" i="24"/>
  <c r="D41" i="24"/>
  <c r="Q40" i="24"/>
  <c r="R39" i="24"/>
  <c r="AE38" i="24"/>
  <c r="AF37" i="24"/>
  <c r="J37" i="24"/>
  <c r="K36" i="24"/>
  <c r="X35" i="24"/>
  <c r="Y34" i="24"/>
  <c r="C34" i="24"/>
  <c r="D33" i="24"/>
  <c r="Q32" i="24"/>
  <c r="R31" i="24"/>
  <c r="AE30" i="24"/>
  <c r="AF29" i="24"/>
  <c r="J29" i="24"/>
  <c r="K28" i="24"/>
  <c r="X27" i="24"/>
  <c r="Y26" i="24"/>
  <c r="C26" i="24"/>
  <c r="D25" i="24"/>
  <c r="Q24" i="24"/>
  <c r="R23" i="24"/>
  <c r="AE22" i="24"/>
  <c r="AF21" i="24"/>
  <c r="J21" i="24"/>
  <c r="K20" i="24"/>
  <c r="X19" i="24"/>
  <c r="Y18" i="24"/>
  <c r="C18" i="24"/>
  <c r="D17" i="24"/>
  <c r="Q16" i="24"/>
  <c r="R15" i="24"/>
  <c r="AE14" i="24"/>
  <c r="AF13" i="24"/>
  <c r="J13" i="24"/>
  <c r="K12" i="24"/>
  <c r="X11" i="24"/>
  <c r="Y10" i="24"/>
  <c r="C10" i="24"/>
  <c r="D9" i="24"/>
  <c r="Q8" i="24"/>
  <c r="AF50" i="13"/>
  <c r="J50" i="13"/>
  <c r="R43" i="24"/>
  <c r="AE42" i="24"/>
  <c r="AF30" i="24"/>
  <c r="X28" i="24"/>
  <c r="R24" i="24"/>
  <c r="J22" i="24"/>
  <c r="J17" i="24"/>
  <c r="X13" i="24"/>
  <c r="D13" i="24"/>
  <c r="X12" i="24"/>
  <c r="D11" i="24"/>
  <c r="R8" i="24"/>
  <c r="J7" i="24"/>
  <c r="AE50" i="13"/>
  <c r="K50" i="13"/>
  <c r="Q49" i="13"/>
  <c r="C49" i="13"/>
  <c r="AE47" i="13"/>
  <c r="D47" i="13"/>
  <c r="Y46" i="13"/>
  <c r="J45" i="13"/>
  <c r="C43" i="13"/>
  <c r="D42" i="13"/>
  <c r="Q41" i="13"/>
  <c r="R40" i="13"/>
  <c r="AE39" i="13"/>
  <c r="Y37" i="13"/>
  <c r="C37" i="13"/>
  <c r="Q36" i="13"/>
  <c r="R35" i="13"/>
  <c r="AE34" i="13"/>
  <c r="AF33" i="13"/>
  <c r="J33" i="13"/>
  <c r="K32" i="13"/>
  <c r="X31" i="13"/>
  <c r="Y30" i="13"/>
  <c r="C30" i="13"/>
  <c r="D29" i="13"/>
  <c r="Q28" i="13"/>
  <c r="R27" i="13"/>
  <c r="AE26" i="13"/>
  <c r="AF25" i="13"/>
  <c r="J25" i="13"/>
  <c r="K24" i="13"/>
  <c r="X23" i="13"/>
  <c r="Y22" i="13"/>
  <c r="C22" i="13"/>
  <c r="D21" i="13"/>
  <c r="Q20" i="13"/>
  <c r="R19" i="13"/>
  <c r="AE18" i="13"/>
  <c r="AF17" i="13"/>
  <c r="J17" i="13"/>
  <c r="K16" i="13"/>
  <c r="X15" i="13"/>
  <c r="Y14" i="13"/>
  <c r="C14" i="13"/>
  <c r="D13" i="13"/>
  <c r="Q12" i="13"/>
  <c r="R11" i="13"/>
  <c r="AE10" i="13"/>
  <c r="AF9" i="13"/>
  <c r="J9" i="13"/>
  <c r="K8" i="13"/>
  <c r="X7" i="13"/>
  <c r="Y50" i="6"/>
  <c r="C50" i="6"/>
  <c r="D49" i="6"/>
  <c r="Q48" i="6"/>
  <c r="R47" i="6"/>
  <c r="AE46" i="6"/>
  <c r="AF45" i="6"/>
  <c r="Y38" i="24"/>
  <c r="C38" i="24"/>
  <c r="D29" i="24"/>
  <c r="AE26" i="24"/>
  <c r="Y22" i="24"/>
  <c r="Q20" i="24"/>
  <c r="X15" i="24"/>
  <c r="C12" i="24"/>
  <c r="R11" i="24"/>
  <c r="C11" i="24"/>
  <c r="R7" i="24"/>
  <c r="Q47" i="13"/>
  <c r="C47" i="13"/>
  <c r="K46" i="13"/>
  <c r="AF44" i="13"/>
  <c r="D44" i="13"/>
  <c r="Y43" i="13"/>
  <c r="Y42" i="13"/>
  <c r="C42" i="13"/>
  <c r="D41" i="13"/>
  <c r="Q40" i="13"/>
  <c r="R39" i="13"/>
  <c r="AF38" i="13"/>
  <c r="K38" i="13"/>
  <c r="X37" i="13"/>
  <c r="D36" i="13"/>
  <c r="Q35" i="13"/>
  <c r="R34" i="13"/>
  <c r="AE33" i="13"/>
  <c r="AF32" i="13"/>
  <c r="J32" i="13"/>
  <c r="K31" i="13"/>
  <c r="X30" i="13"/>
  <c r="Y29" i="13"/>
  <c r="C29" i="13"/>
  <c r="D28" i="13"/>
  <c r="Q27" i="13"/>
  <c r="R26" i="13"/>
  <c r="AE25" i="13"/>
  <c r="AF24" i="13"/>
  <c r="J24" i="13"/>
  <c r="K23" i="13"/>
  <c r="X22" i="13"/>
  <c r="Y21" i="13"/>
  <c r="C21" i="13"/>
  <c r="D20" i="13"/>
  <c r="Q19" i="13"/>
  <c r="R18" i="13"/>
  <c r="AE17" i="13"/>
  <c r="AF16" i="13"/>
  <c r="J16" i="13"/>
  <c r="K15" i="13"/>
  <c r="X14" i="13"/>
  <c r="Y13" i="13"/>
  <c r="C13" i="13"/>
  <c r="D12" i="13"/>
  <c r="Q11" i="13"/>
  <c r="R10" i="13"/>
  <c r="AE9" i="13"/>
  <c r="AF8" i="13"/>
  <c r="J8" i="13"/>
  <c r="K7" i="13"/>
  <c r="X50" i="6"/>
  <c r="Y49" i="6"/>
  <c r="C49" i="6"/>
  <c r="D48" i="6"/>
  <c r="Q47" i="6"/>
  <c r="R46" i="6"/>
  <c r="AE45" i="6"/>
  <c r="AF44" i="6"/>
  <c r="J44" i="6"/>
  <c r="K43" i="6"/>
  <c r="X42" i="6"/>
  <c r="Y41" i="6"/>
  <c r="C41" i="6"/>
  <c r="D40" i="6"/>
  <c r="Q39" i="6"/>
  <c r="R38" i="6"/>
  <c r="AE37" i="6"/>
  <c r="AF36" i="6"/>
  <c r="J36" i="6"/>
  <c r="K35" i="6"/>
  <c r="X34" i="6"/>
  <c r="Y33" i="6"/>
  <c r="C33" i="6"/>
  <c r="D32" i="6"/>
  <c r="Q31" i="6"/>
  <c r="R30" i="6"/>
  <c r="AE29" i="6"/>
  <c r="AF28" i="6"/>
  <c r="J28" i="6"/>
  <c r="K27" i="6"/>
  <c r="X26" i="6"/>
  <c r="Y25" i="6"/>
  <c r="C25" i="6"/>
  <c r="D24" i="6"/>
  <c r="Q23" i="6"/>
  <c r="R22" i="6"/>
  <c r="AE21" i="6"/>
  <c r="AF20" i="6"/>
  <c r="K20" i="6"/>
  <c r="X19" i="6"/>
  <c r="C19" i="6"/>
  <c r="Q14" i="6"/>
  <c r="R17" i="6"/>
  <c r="AE16" i="6"/>
  <c r="AF15" i="6"/>
  <c r="J12" i="6"/>
  <c r="K7" i="6"/>
  <c r="X9" i="6"/>
  <c r="Y11" i="6"/>
  <c r="C10" i="6"/>
  <c r="D14" i="6"/>
  <c r="Y46" i="24"/>
  <c r="C46" i="24"/>
  <c r="AF33" i="24"/>
  <c r="J33" i="24"/>
  <c r="J30" i="24"/>
  <c r="D26" i="24"/>
  <c r="AE23" i="24"/>
  <c r="Y19" i="24"/>
  <c r="D18" i="24"/>
  <c r="C14" i="24"/>
  <c r="Q10" i="24"/>
  <c r="AF9" i="24"/>
  <c r="Q7" i="24"/>
  <c r="AF7" i="24"/>
  <c r="R48" i="13"/>
  <c r="D48" i="13"/>
  <c r="J46" i="13"/>
  <c r="R45" i="13"/>
  <c r="AE44" i="13"/>
  <c r="Q44" i="13"/>
  <c r="X43" i="13"/>
  <c r="X42" i="13"/>
  <c r="Y41" i="13"/>
  <c r="C41" i="13"/>
  <c r="D40" i="13"/>
  <c r="Q39" i="13"/>
  <c r="AE38" i="13"/>
  <c r="J38" i="13"/>
  <c r="K37" i="13"/>
  <c r="Y36" i="13"/>
  <c r="C36" i="13"/>
  <c r="D35" i="13"/>
  <c r="Q34" i="13"/>
  <c r="R33" i="13"/>
  <c r="AE32" i="13"/>
  <c r="AF31" i="13"/>
  <c r="J31" i="13"/>
  <c r="K30" i="13"/>
  <c r="X29" i="13"/>
  <c r="Y28" i="13"/>
  <c r="C28" i="13"/>
  <c r="D27" i="13"/>
  <c r="Q26" i="13"/>
  <c r="R25" i="13"/>
  <c r="AE24" i="13"/>
  <c r="AF23" i="13"/>
  <c r="J23" i="13"/>
  <c r="K22" i="13"/>
  <c r="X21" i="13"/>
  <c r="Y20" i="13"/>
  <c r="C20" i="13"/>
  <c r="D19" i="13"/>
  <c r="Q18" i="13"/>
  <c r="R17" i="13"/>
  <c r="AE16" i="13"/>
  <c r="AF15" i="13"/>
  <c r="J15" i="13"/>
  <c r="K14" i="13"/>
  <c r="X13" i="13"/>
  <c r="Y12" i="13"/>
  <c r="C12" i="13"/>
  <c r="D11" i="13"/>
  <c r="Q10" i="13"/>
  <c r="R9" i="13"/>
  <c r="AE8" i="13"/>
  <c r="AF7" i="13"/>
  <c r="J7" i="13"/>
  <c r="K50" i="6"/>
  <c r="X49" i="6"/>
  <c r="Y48" i="6"/>
  <c r="C48" i="6"/>
  <c r="D47" i="6"/>
  <c r="Q46" i="6"/>
  <c r="R45" i="6"/>
  <c r="AE44" i="6"/>
  <c r="AF43" i="6"/>
  <c r="J43" i="6"/>
  <c r="K42" i="6"/>
  <c r="X41" i="6"/>
  <c r="Y40" i="6"/>
  <c r="C40" i="6"/>
  <c r="D39" i="6"/>
  <c r="Q38" i="6"/>
  <c r="R37" i="6"/>
  <c r="AE36" i="6"/>
  <c r="AF35" i="6"/>
  <c r="J35" i="6"/>
  <c r="K34" i="6"/>
  <c r="X33" i="6"/>
  <c r="Y32" i="6"/>
  <c r="C32" i="6"/>
  <c r="D31" i="6"/>
  <c r="Q30" i="6"/>
  <c r="R29" i="6"/>
  <c r="AE28" i="6"/>
  <c r="AF27" i="6"/>
  <c r="J27" i="6"/>
  <c r="K26" i="6"/>
  <c r="X25" i="6"/>
  <c r="AF41" i="24"/>
  <c r="J41" i="24"/>
  <c r="Y30" i="24"/>
  <c r="Q28" i="24"/>
  <c r="K24" i="24"/>
  <c r="C22" i="24"/>
  <c r="R16" i="24"/>
  <c r="Q12" i="24"/>
  <c r="AE8" i="24"/>
  <c r="K8" i="24"/>
  <c r="AE7" i="24"/>
  <c r="R9" i="24"/>
  <c r="X50" i="13"/>
  <c r="D50" i="13"/>
  <c r="Y49" i="13"/>
  <c r="C48" i="13"/>
  <c r="AE45" i="13"/>
  <c r="Q45" i="13"/>
  <c r="K43" i="13"/>
  <c r="K42" i="13"/>
  <c r="X41" i="13"/>
  <c r="Y40" i="13"/>
  <c r="C40" i="13"/>
  <c r="D39" i="13"/>
  <c r="AF37" i="13"/>
  <c r="J37" i="13"/>
  <c r="X36" i="13"/>
  <c r="Y35" i="13"/>
  <c r="C35" i="13"/>
  <c r="D34" i="13"/>
  <c r="Q33" i="13"/>
  <c r="R32" i="13"/>
  <c r="AE31" i="13"/>
  <c r="AF30" i="13"/>
  <c r="J30" i="13"/>
  <c r="K29" i="13"/>
  <c r="X28" i="13"/>
  <c r="Y27" i="13"/>
  <c r="C27" i="13"/>
  <c r="D26" i="13"/>
  <c r="Q25" i="13"/>
  <c r="R24" i="13"/>
  <c r="AE23" i="13"/>
  <c r="AF22" i="13"/>
  <c r="J22" i="13"/>
  <c r="K21" i="13"/>
  <c r="X20" i="13"/>
  <c r="Y19" i="13"/>
  <c r="C19" i="13"/>
  <c r="D18" i="13"/>
  <c r="Q17" i="13"/>
  <c r="R16" i="13"/>
  <c r="AE15" i="13"/>
  <c r="AF14" i="13"/>
  <c r="J14" i="13"/>
  <c r="K13" i="13"/>
  <c r="X12" i="13"/>
  <c r="Y11" i="13"/>
  <c r="C11" i="13"/>
  <c r="D10" i="13"/>
  <c r="Q9" i="13"/>
  <c r="R8" i="13"/>
  <c r="AE7" i="13"/>
  <c r="AF50" i="6"/>
  <c r="J50" i="6"/>
  <c r="K49" i="6"/>
  <c r="X48" i="6"/>
  <c r="Y47" i="6"/>
  <c r="C47" i="6"/>
  <c r="D46" i="6"/>
  <c r="Q45" i="6"/>
  <c r="R44" i="6"/>
  <c r="AE43" i="6"/>
  <c r="AF42" i="6"/>
  <c r="J42" i="6"/>
  <c r="K41" i="6"/>
  <c r="X40" i="6"/>
  <c r="Y39" i="6"/>
  <c r="C39" i="6"/>
  <c r="D38" i="6"/>
  <c r="Q37" i="6"/>
  <c r="R36" i="6"/>
  <c r="AE35" i="6"/>
  <c r="AF34" i="6"/>
  <c r="J34" i="6"/>
  <c r="K33" i="6"/>
  <c r="X32" i="6"/>
  <c r="Y31" i="6"/>
  <c r="C31" i="6"/>
  <c r="D30" i="6"/>
  <c r="Q29" i="6"/>
  <c r="R28" i="6"/>
  <c r="AE27" i="6"/>
  <c r="AF26" i="6"/>
  <c r="J26" i="6"/>
  <c r="K25" i="6"/>
  <c r="X24" i="6"/>
  <c r="Y23" i="6"/>
  <c r="C23" i="6"/>
  <c r="D22" i="6"/>
  <c r="Q21" i="6"/>
  <c r="R20" i="6"/>
  <c r="AF19" i="6"/>
  <c r="J19" i="6"/>
  <c r="Y18" i="6"/>
  <c r="C18" i="6"/>
  <c r="D17" i="6"/>
  <c r="Q18" i="6"/>
  <c r="R16" i="6"/>
  <c r="AE14" i="6"/>
  <c r="AF13" i="6"/>
  <c r="J16" i="6"/>
  <c r="K8" i="6"/>
  <c r="X8" i="6"/>
  <c r="AF49" i="24"/>
  <c r="J49" i="24"/>
  <c r="D37" i="24"/>
  <c r="Q36" i="24"/>
  <c r="AE31" i="24"/>
  <c r="Y27" i="24"/>
  <c r="Q25" i="24"/>
  <c r="K21" i="24"/>
  <c r="C19" i="24"/>
  <c r="R17" i="24"/>
  <c r="AF14" i="24"/>
  <c r="AE10" i="24"/>
  <c r="C7" i="24"/>
  <c r="X49" i="13"/>
  <c r="K49" i="13"/>
  <c r="Y47" i="13"/>
  <c r="AF46" i="13"/>
  <c r="R46" i="13"/>
  <c r="C45" i="13"/>
  <c r="AF42" i="13"/>
  <c r="J42" i="13"/>
  <c r="K41" i="13"/>
  <c r="X40" i="13"/>
  <c r="Y39" i="13"/>
  <c r="C39" i="13"/>
  <c r="R38" i="13"/>
  <c r="AE37" i="13"/>
  <c r="K36" i="13"/>
  <c r="X35" i="13"/>
  <c r="Y34" i="13"/>
  <c r="C34" i="13"/>
  <c r="D33" i="13"/>
  <c r="Q32" i="13"/>
  <c r="R31" i="13"/>
  <c r="AE30" i="13"/>
  <c r="AF29" i="13"/>
  <c r="J29" i="13"/>
  <c r="K28" i="13"/>
  <c r="X27" i="13"/>
  <c r="Y26" i="13"/>
  <c r="C26" i="13"/>
  <c r="D25" i="13"/>
  <c r="Q24" i="13"/>
  <c r="R23" i="13"/>
  <c r="AE22" i="13"/>
  <c r="AF21" i="13"/>
  <c r="J21" i="13"/>
  <c r="K20" i="13"/>
  <c r="X19" i="13"/>
  <c r="Y18" i="13"/>
  <c r="C18" i="13"/>
  <c r="D17" i="13"/>
  <c r="Q16" i="13"/>
  <c r="R15" i="13"/>
  <c r="AE14" i="13"/>
  <c r="AF13" i="13"/>
  <c r="J13" i="13"/>
  <c r="K12" i="13"/>
  <c r="X11" i="13"/>
  <c r="Y10" i="13"/>
  <c r="C10" i="13"/>
  <c r="D9" i="13"/>
  <c r="Q8" i="13"/>
  <c r="R7" i="13"/>
  <c r="AE50" i="6"/>
  <c r="AF49" i="6"/>
  <c r="J49" i="6"/>
  <c r="K48" i="6"/>
  <c r="X47" i="6"/>
  <c r="Y46" i="6"/>
  <c r="C46" i="6"/>
  <c r="D45" i="6"/>
  <c r="Q44" i="6"/>
  <c r="R43" i="6"/>
  <c r="AE42" i="6"/>
  <c r="AF41" i="6"/>
  <c r="J41" i="6"/>
  <c r="K40" i="6"/>
  <c r="X39" i="6"/>
  <c r="Y38" i="6"/>
  <c r="C38" i="6"/>
  <c r="D37" i="6"/>
  <c r="Q36" i="6"/>
  <c r="R35" i="6"/>
  <c r="AE34" i="6"/>
  <c r="AF33" i="6"/>
  <c r="J33" i="6"/>
  <c r="K32" i="6"/>
  <c r="X31" i="6"/>
  <c r="Y30" i="6"/>
  <c r="C30" i="6"/>
  <c r="D29" i="6"/>
  <c r="Q28" i="6"/>
  <c r="R27" i="6"/>
  <c r="AE26" i="6"/>
  <c r="AF25" i="6"/>
  <c r="J25" i="6"/>
  <c r="K24" i="6"/>
  <c r="X23" i="6"/>
  <c r="Y22" i="6"/>
  <c r="C22" i="6"/>
  <c r="D21" i="6"/>
  <c r="Q20" i="6"/>
  <c r="AE19" i="6"/>
  <c r="X18" i="6"/>
  <c r="Y17" i="6"/>
  <c r="C17" i="6"/>
  <c r="D16" i="6"/>
  <c r="D45" i="24"/>
  <c r="Q44" i="24"/>
  <c r="K32" i="24"/>
  <c r="C30" i="24"/>
  <c r="AF25" i="24"/>
  <c r="X23" i="24"/>
  <c r="R19" i="24"/>
  <c r="Q18" i="24"/>
  <c r="AF17" i="24"/>
  <c r="Q17" i="24"/>
  <c r="AF15" i="24"/>
  <c r="K13" i="24"/>
  <c r="J9" i="24"/>
  <c r="J49" i="13"/>
  <c r="X47" i="13"/>
  <c r="J47" i="13"/>
  <c r="Q46" i="13"/>
  <c r="K44" i="13"/>
  <c r="AF43" i="13"/>
  <c r="AE42" i="13"/>
  <c r="AF41" i="13"/>
  <c r="J41" i="13"/>
  <c r="K40" i="13"/>
  <c r="X39" i="13"/>
  <c r="Q38" i="13"/>
  <c r="R37" i="13"/>
  <c r="AF36" i="13"/>
  <c r="J36" i="13"/>
  <c r="K35" i="13"/>
  <c r="X34" i="13"/>
  <c r="Y33" i="13"/>
  <c r="C33" i="13"/>
  <c r="D32" i="13"/>
  <c r="Q31" i="13"/>
  <c r="R30" i="13"/>
  <c r="AE29" i="13"/>
  <c r="AF28" i="13"/>
  <c r="J28" i="13"/>
  <c r="K27" i="13"/>
  <c r="X26" i="13"/>
  <c r="Y25" i="13"/>
  <c r="C25" i="13"/>
  <c r="D24" i="13"/>
  <c r="Q23" i="13"/>
  <c r="R22" i="13"/>
  <c r="AE21" i="13"/>
  <c r="AF20" i="13"/>
  <c r="J20" i="13"/>
  <c r="K19" i="13"/>
  <c r="X18" i="13"/>
  <c r="Y17" i="13"/>
  <c r="C17" i="13"/>
  <c r="D16" i="13"/>
  <c r="Q15" i="13"/>
  <c r="R14" i="13"/>
  <c r="AE13" i="13"/>
  <c r="AF12" i="13"/>
  <c r="J12" i="13"/>
  <c r="K11" i="13"/>
  <c r="X10" i="13"/>
  <c r="Y9" i="13"/>
  <c r="C9" i="13"/>
  <c r="D8" i="13"/>
  <c r="Q7" i="13"/>
  <c r="R50" i="6"/>
  <c r="AE49" i="6"/>
  <c r="AF48" i="6"/>
  <c r="J48" i="6"/>
  <c r="K47" i="6"/>
  <c r="X46" i="6"/>
  <c r="Y45" i="6"/>
  <c r="C45" i="6"/>
  <c r="D44" i="6"/>
  <c r="Q43" i="6"/>
  <c r="R42" i="6"/>
  <c r="AE41" i="6"/>
  <c r="AF40" i="6"/>
  <c r="J40" i="6"/>
  <c r="K39" i="6"/>
  <c r="X38" i="6"/>
  <c r="Y37" i="6"/>
  <c r="C37" i="6"/>
  <c r="D36" i="6"/>
  <c r="Q35" i="6"/>
  <c r="R34" i="6"/>
  <c r="AE33" i="6"/>
  <c r="AF32" i="6"/>
  <c r="J32" i="6"/>
  <c r="K31" i="6"/>
  <c r="X30" i="6"/>
  <c r="Y29" i="6"/>
  <c r="C29" i="6"/>
  <c r="D28" i="6"/>
  <c r="Q27" i="6"/>
  <c r="R26" i="6"/>
  <c r="AE25" i="6"/>
  <c r="AF24" i="6"/>
  <c r="K40" i="24"/>
  <c r="X39" i="24"/>
  <c r="K29" i="24"/>
  <c r="C27" i="24"/>
  <c r="AF22" i="24"/>
  <c r="X20" i="24"/>
  <c r="AE16" i="24"/>
  <c r="K16" i="24"/>
  <c r="AE15" i="24"/>
  <c r="K14" i="24"/>
  <c r="Y11" i="24"/>
  <c r="X7" i="24"/>
  <c r="Y48" i="13"/>
  <c r="K48" i="13"/>
  <c r="D46" i="13"/>
  <c r="X44" i="13"/>
  <c r="J44" i="13"/>
  <c r="R43" i="13"/>
  <c r="R42" i="13"/>
  <c r="AE41" i="13"/>
  <c r="AF40" i="13"/>
  <c r="J40" i="13"/>
  <c r="K39" i="13"/>
  <c r="Y38" i="13"/>
  <c r="D38" i="13"/>
  <c r="Q37" i="13"/>
  <c r="AE36" i="13"/>
  <c r="AF35" i="13"/>
  <c r="J35" i="13"/>
  <c r="K34" i="13"/>
  <c r="X33" i="13"/>
  <c r="Y32" i="13"/>
  <c r="C32" i="13"/>
  <c r="D31" i="13"/>
  <c r="Q30" i="13"/>
  <c r="R29" i="13"/>
  <c r="AE28" i="13"/>
  <c r="AF27" i="13"/>
  <c r="J27" i="13"/>
  <c r="K26" i="13"/>
  <c r="X25" i="13"/>
  <c r="Y24" i="13"/>
  <c r="C24" i="13"/>
  <c r="D23" i="13"/>
  <c r="Q22" i="13"/>
  <c r="R21" i="13"/>
  <c r="AE20" i="13"/>
  <c r="AF19" i="13"/>
  <c r="J19" i="13"/>
  <c r="K18" i="13"/>
  <c r="X17" i="13"/>
  <c r="Y16" i="13"/>
  <c r="C16" i="13"/>
  <c r="D15" i="13"/>
  <c r="Q14" i="13"/>
  <c r="R13" i="13"/>
  <c r="AE12" i="13"/>
  <c r="AF11" i="13"/>
  <c r="J11" i="13"/>
  <c r="K10" i="13"/>
  <c r="X9" i="13"/>
  <c r="Y8" i="13"/>
  <c r="C8" i="13"/>
  <c r="D7" i="13"/>
  <c r="Q50" i="6"/>
  <c r="R49" i="6"/>
  <c r="AE48" i="6"/>
  <c r="AF47" i="6"/>
  <c r="J47" i="6"/>
  <c r="K46" i="6"/>
  <c r="X45" i="6"/>
  <c r="Y44" i="6"/>
  <c r="C44" i="6"/>
  <c r="D43" i="6"/>
  <c r="Q42" i="6"/>
  <c r="R41" i="6"/>
  <c r="AE40" i="6"/>
  <c r="AF39" i="6"/>
  <c r="J39" i="6"/>
  <c r="K38" i="6"/>
  <c r="X37" i="6"/>
  <c r="Y36" i="6"/>
  <c r="C36" i="6"/>
  <c r="D35" i="6"/>
  <c r="Q34" i="6"/>
  <c r="R33" i="6"/>
  <c r="AE32" i="6"/>
  <c r="AF31" i="6"/>
  <c r="J31" i="6"/>
  <c r="K30" i="6"/>
  <c r="X29" i="6"/>
  <c r="Y28" i="6"/>
  <c r="C28" i="6"/>
  <c r="D27" i="6"/>
  <c r="Q26" i="6"/>
  <c r="R25" i="6"/>
  <c r="AE24" i="6"/>
  <c r="AF23" i="6"/>
  <c r="J23" i="6"/>
  <c r="K22" i="6"/>
  <c r="X21" i="6"/>
  <c r="Y20" i="6"/>
  <c r="D20" i="6"/>
  <c r="Q19" i="6"/>
  <c r="AF18" i="6"/>
  <c r="J18" i="6"/>
  <c r="K10" i="6"/>
  <c r="X15" i="6"/>
  <c r="Y12" i="6"/>
  <c r="C7" i="6"/>
  <c r="X31" i="24"/>
  <c r="J14" i="24"/>
  <c r="AF47" i="13"/>
  <c r="AF39" i="13"/>
  <c r="J39" i="13"/>
  <c r="K25" i="13"/>
  <c r="X24" i="13"/>
  <c r="R12" i="13"/>
  <c r="AE11" i="13"/>
  <c r="Q40" i="6"/>
  <c r="AE39" i="6"/>
  <c r="C34" i="6"/>
  <c r="Q33" i="6"/>
  <c r="X27" i="6"/>
  <c r="C27" i="6"/>
  <c r="J20" i="6"/>
  <c r="Y19" i="6"/>
  <c r="D7" i="6"/>
  <c r="Y16" i="6"/>
  <c r="AE12" i="6"/>
  <c r="R13" i="6"/>
  <c r="D10" i="6"/>
  <c r="Y8" i="6"/>
  <c r="K9" i="6"/>
  <c r="X13" i="6"/>
  <c r="Y10" i="6"/>
  <c r="C8" i="6"/>
  <c r="D12" i="6"/>
  <c r="AE48" i="11"/>
  <c r="AF43" i="11"/>
  <c r="AE40" i="11"/>
  <c r="AF35" i="11"/>
  <c r="AE32" i="11"/>
  <c r="AF27" i="11"/>
  <c r="AE24" i="11"/>
  <c r="AF19" i="11"/>
  <c r="AE16" i="11"/>
  <c r="AF11" i="11"/>
  <c r="AE9" i="11"/>
  <c r="D50" i="11"/>
  <c r="J49" i="11"/>
  <c r="D48" i="11"/>
  <c r="J47" i="11"/>
  <c r="D46" i="11"/>
  <c r="J45" i="11"/>
  <c r="D44" i="11"/>
  <c r="J43" i="11"/>
  <c r="D42" i="11"/>
  <c r="J41" i="11"/>
  <c r="D40" i="11"/>
  <c r="J39" i="11"/>
  <c r="D38" i="11"/>
  <c r="J37" i="11"/>
  <c r="D36" i="11"/>
  <c r="J35" i="11"/>
  <c r="D34" i="11"/>
  <c r="J33" i="11"/>
  <c r="D32" i="11"/>
  <c r="J31" i="11"/>
  <c r="D30" i="11"/>
  <c r="J29" i="11"/>
  <c r="D28" i="11"/>
  <c r="J27" i="11"/>
  <c r="D26" i="11"/>
  <c r="J25" i="11"/>
  <c r="D24" i="11"/>
  <c r="J23" i="11"/>
  <c r="D22" i="11"/>
  <c r="J21" i="11"/>
  <c r="D20" i="11"/>
  <c r="J19" i="11"/>
  <c r="D18" i="11"/>
  <c r="J17" i="11"/>
  <c r="D16" i="11"/>
  <c r="J15" i="11"/>
  <c r="D12" i="11"/>
  <c r="J13" i="11"/>
  <c r="D9" i="11"/>
  <c r="J10" i="11"/>
  <c r="D7" i="11"/>
  <c r="K9" i="11"/>
  <c r="Q16" i="11"/>
  <c r="X8" i="11"/>
  <c r="BA50" i="8"/>
  <c r="AE50" i="8"/>
  <c r="BH49" i="8"/>
  <c r="AL49" i="8"/>
  <c r="D49" i="8"/>
  <c r="AS48" i="8"/>
  <c r="K48" i="8"/>
  <c r="AZ47" i="8"/>
  <c r="R47" i="8"/>
  <c r="BG46" i="8"/>
  <c r="Y45" i="8"/>
  <c r="C46" i="8"/>
  <c r="AF45" i="8"/>
  <c r="J45" i="8"/>
  <c r="AM44" i="8"/>
  <c r="Q44" i="8"/>
  <c r="AT43" i="8"/>
  <c r="X42" i="8"/>
  <c r="BA42" i="8"/>
  <c r="AE42" i="8"/>
  <c r="BH41" i="8"/>
  <c r="AL41" i="8"/>
  <c r="D41" i="8"/>
  <c r="AS40" i="8"/>
  <c r="K40" i="8"/>
  <c r="AZ39" i="8"/>
  <c r="R39" i="8"/>
  <c r="BG38" i="8"/>
  <c r="Y37" i="8"/>
  <c r="C38" i="8"/>
  <c r="AF37" i="8"/>
  <c r="J37" i="8"/>
  <c r="AM36" i="8"/>
  <c r="Q36" i="8"/>
  <c r="AT35" i="8"/>
  <c r="X34" i="8"/>
  <c r="BA34" i="8"/>
  <c r="AE34" i="8"/>
  <c r="BH33" i="8"/>
  <c r="AL33" i="8"/>
  <c r="Y12" i="24"/>
  <c r="X38" i="13"/>
  <c r="C38" i="13"/>
  <c r="K33" i="13"/>
  <c r="X32" i="13"/>
  <c r="R20" i="13"/>
  <c r="AE19" i="13"/>
  <c r="Y7" i="13"/>
  <c r="C7" i="13"/>
  <c r="Y42" i="6"/>
  <c r="D42" i="6"/>
  <c r="K36" i="6"/>
  <c r="Y35" i="6"/>
  <c r="AF29" i="6"/>
  <c r="K29" i="6"/>
  <c r="Y24" i="6"/>
  <c r="AE23" i="6"/>
  <c r="K23" i="6"/>
  <c r="AF22" i="6"/>
  <c r="R21" i="6"/>
  <c r="X20" i="6"/>
  <c r="X16" i="6"/>
  <c r="R10" i="6"/>
  <c r="Q13" i="6"/>
  <c r="K13" i="6"/>
  <c r="J9" i="6"/>
  <c r="K15" i="6"/>
  <c r="X10" i="6"/>
  <c r="Y7" i="6"/>
  <c r="C12" i="6"/>
  <c r="AF46" i="11"/>
  <c r="AE43" i="11"/>
  <c r="AF38" i="11"/>
  <c r="AE35" i="11"/>
  <c r="AF30" i="11"/>
  <c r="AE27" i="11"/>
  <c r="AF22" i="11"/>
  <c r="AE19" i="11"/>
  <c r="AF14" i="11"/>
  <c r="AE11" i="11"/>
  <c r="Y50" i="11"/>
  <c r="C50" i="11"/>
  <c r="Y48" i="11"/>
  <c r="C48" i="11"/>
  <c r="Y46" i="11"/>
  <c r="C46" i="11"/>
  <c r="Y44" i="11"/>
  <c r="C44" i="11"/>
  <c r="Y42" i="11"/>
  <c r="C42" i="11"/>
  <c r="Y40" i="11"/>
  <c r="C40" i="11"/>
  <c r="Y38" i="11"/>
  <c r="C38" i="11"/>
  <c r="Y36" i="11"/>
  <c r="C36" i="11"/>
  <c r="Y34" i="11"/>
  <c r="C34" i="11"/>
  <c r="Y32" i="11"/>
  <c r="C32" i="11"/>
  <c r="Y30" i="11"/>
  <c r="C30" i="11"/>
  <c r="Y28" i="11"/>
  <c r="C28" i="11"/>
  <c r="Y26" i="11"/>
  <c r="C26" i="11"/>
  <c r="Y24" i="11"/>
  <c r="C24" i="11"/>
  <c r="Y22" i="11"/>
  <c r="C22" i="11"/>
  <c r="Y20" i="11"/>
  <c r="C20" i="11"/>
  <c r="Y18" i="11"/>
  <c r="C18" i="11"/>
  <c r="Y16" i="11"/>
  <c r="C16" i="11"/>
  <c r="Y14" i="11"/>
  <c r="C12" i="11"/>
  <c r="Y12" i="11"/>
  <c r="C9" i="11"/>
  <c r="Y10" i="11"/>
  <c r="C7" i="11"/>
  <c r="J9" i="11"/>
  <c r="D11" i="11"/>
  <c r="K11" i="11"/>
  <c r="AZ50" i="8"/>
  <c r="R50" i="8"/>
  <c r="BG49" i="8"/>
  <c r="Y48" i="8"/>
  <c r="C49" i="8"/>
  <c r="AF48" i="8"/>
  <c r="J48" i="8"/>
  <c r="AM47" i="8"/>
  <c r="Q47" i="8"/>
  <c r="AT46" i="8"/>
  <c r="X45" i="8"/>
  <c r="BA45" i="8"/>
  <c r="AE45" i="8"/>
  <c r="BH44" i="8"/>
  <c r="AL44" i="8"/>
  <c r="D44" i="8"/>
  <c r="AS43" i="8"/>
  <c r="K43" i="8"/>
  <c r="AZ42" i="8"/>
  <c r="R42" i="8"/>
  <c r="BG41" i="8"/>
  <c r="Y40" i="8"/>
  <c r="C41" i="8"/>
  <c r="AF40" i="8"/>
  <c r="J40" i="8"/>
  <c r="AF49" i="13"/>
  <c r="X45" i="13"/>
  <c r="D43" i="13"/>
  <c r="Q42" i="13"/>
  <c r="R28" i="13"/>
  <c r="AE27" i="13"/>
  <c r="Y15" i="13"/>
  <c r="C15" i="13"/>
  <c r="AF46" i="6"/>
  <c r="J46" i="6"/>
  <c r="C42" i="6"/>
  <c r="Q41" i="6"/>
  <c r="X35" i="6"/>
  <c r="C35" i="6"/>
  <c r="J29" i="6"/>
  <c r="X28" i="6"/>
  <c r="J24" i="6"/>
  <c r="AE22" i="6"/>
  <c r="Q22" i="6"/>
  <c r="AF21" i="6"/>
  <c r="C21" i="6"/>
  <c r="D19" i="6"/>
  <c r="D18" i="6"/>
  <c r="J10" i="6"/>
  <c r="Y15" i="6"/>
  <c r="K17" i="6"/>
  <c r="Q16" i="6"/>
  <c r="J7" i="6"/>
  <c r="AE13" i="6"/>
  <c r="Q10" i="6"/>
  <c r="D13" i="6"/>
  <c r="J13" i="6"/>
  <c r="AF10" i="6"/>
  <c r="AF9" i="6"/>
  <c r="J15" i="6"/>
  <c r="K14" i="6"/>
  <c r="X7" i="6"/>
  <c r="AF49" i="11"/>
  <c r="AE46" i="11"/>
  <c r="AF41" i="11"/>
  <c r="AE38" i="11"/>
  <c r="AF33" i="11"/>
  <c r="AE30" i="11"/>
  <c r="AF25" i="11"/>
  <c r="AE22" i="11"/>
  <c r="AF17" i="11"/>
  <c r="AE14" i="11"/>
  <c r="AF10" i="11"/>
  <c r="X50" i="11"/>
  <c r="R49" i="11"/>
  <c r="X48" i="11"/>
  <c r="R47" i="11"/>
  <c r="X46" i="11"/>
  <c r="R45" i="11"/>
  <c r="X44" i="11"/>
  <c r="R43" i="11"/>
  <c r="X42" i="11"/>
  <c r="R41" i="11"/>
  <c r="X40" i="11"/>
  <c r="R39" i="11"/>
  <c r="X38" i="11"/>
  <c r="R37" i="11"/>
  <c r="X36" i="11"/>
  <c r="R35" i="11"/>
  <c r="X34" i="11"/>
  <c r="R33" i="11"/>
  <c r="X32" i="11"/>
  <c r="R31" i="11"/>
  <c r="X30" i="11"/>
  <c r="R29" i="11"/>
  <c r="X28" i="11"/>
  <c r="R27" i="11"/>
  <c r="X26" i="11"/>
  <c r="R25" i="11"/>
  <c r="X24" i="11"/>
  <c r="R23" i="11"/>
  <c r="X22" i="11"/>
  <c r="R21" i="11"/>
  <c r="X20" i="11"/>
  <c r="R19" i="11"/>
  <c r="X18" i="11"/>
  <c r="R17" i="11"/>
  <c r="X16" i="11"/>
  <c r="R8" i="11"/>
  <c r="X14" i="11"/>
  <c r="R12" i="11"/>
  <c r="X12" i="11"/>
  <c r="R14" i="11"/>
  <c r="X10" i="11"/>
  <c r="R15" i="11"/>
  <c r="Y9" i="11"/>
  <c r="C11" i="11"/>
  <c r="J11" i="11"/>
  <c r="AM50" i="8"/>
  <c r="Q50" i="8"/>
  <c r="AT49" i="8"/>
  <c r="X48" i="8"/>
  <c r="BA48" i="8"/>
  <c r="AE48" i="8"/>
  <c r="BH47" i="8"/>
  <c r="AL47" i="8"/>
  <c r="D47" i="8"/>
  <c r="AS46" i="8"/>
  <c r="K46" i="8"/>
  <c r="AZ45" i="8"/>
  <c r="R45" i="8"/>
  <c r="BG44" i="8"/>
  <c r="Y43" i="8"/>
  <c r="C44" i="8"/>
  <c r="AF43" i="8"/>
  <c r="J43" i="8"/>
  <c r="AM42" i="8"/>
  <c r="Q42" i="8"/>
  <c r="AT41" i="8"/>
  <c r="X40" i="8"/>
  <c r="BA40" i="8"/>
  <c r="X47" i="24"/>
  <c r="R27" i="24"/>
  <c r="J25" i="24"/>
  <c r="Y14" i="24"/>
  <c r="K7" i="24"/>
  <c r="R36" i="13"/>
  <c r="AE35" i="13"/>
  <c r="Y23" i="13"/>
  <c r="C23" i="13"/>
  <c r="AF10" i="13"/>
  <c r="J10" i="13"/>
  <c r="K44" i="6"/>
  <c r="Y43" i="6"/>
  <c r="AF37" i="6"/>
  <c r="K37" i="6"/>
  <c r="R31" i="6"/>
  <c r="AF30" i="6"/>
  <c r="D25" i="6"/>
  <c r="C20" i="6"/>
  <c r="R19" i="6"/>
  <c r="R14" i="6"/>
  <c r="X17" i="6"/>
  <c r="J17" i="6"/>
  <c r="AE15" i="6"/>
  <c r="C13" i="6"/>
  <c r="AF11" i="6"/>
  <c r="AE10" i="6"/>
  <c r="R12" i="6"/>
  <c r="AE9" i="6"/>
  <c r="AF7" i="6"/>
  <c r="J14" i="6"/>
  <c r="K11" i="6"/>
  <c r="AE49" i="11"/>
  <c r="AF44" i="11"/>
  <c r="AE41" i="11"/>
  <c r="AF36" i="11"/>
  <c r="AE33" i="11"/>
  <c r="AF28" i="11"/>
  <c r="AE25" i="11"/>
  <c r="AF20" i="11"/>
  <c r="AE17" i="11"/>
  <c r="AF12" i="11"/>
  <c r="AE10" i="11"/>
  <c r="K50" i="11"/>
  <c r="Q49" i="11"/>
  <c r="K48" i="11"/>
  <c r="Q47" i="11"/>
  <c r="K46" i="11"/>
  <c r="Q45" i="11"/>
  <c r="K44" i="11"/>
  <c r="Q43" i="11"/>
  <c r="K42" i="11"/>
  <c r="Q41" i="11"/>
  <c r="K40" i="11"/>
  <c r="Q39" i="11"/>
  <c r="K38" i="11"/>
  <c r="Q37" i="11"/>
  <c r="K36" i="11"/>
  <c r="Q35" i="11"/>
  <c r="K34" i="11"/>
  <c r="Q33" i="11"/>
  <c r="K32" i="11"/>
  <c r="Q31" i="11"/>
  <c r="K30" i="11"/>
  <c r="Q29" i="11"/>
  <c r="K28" i="11"/>
  <c r="Q27" i="11"/>
  <c r="K26" i="11"/>
  <c r="Q25" i="11"/>
  <c r="K24" i="11"/>
  <c r="Q23" i="11"/>
  <c r="K22" i="11"/>
  <c r="Q21" i="11"/>
  <c r="K20" i="11"/>
  <c r="Q19" i="11"/>
  <c r="K18" i="11"/>
  <c r="Q17" i="11"/>
  <c r="K16" i="11"/>
  <c r="Q8" i="11"/>
  <c r="K14" i="11"/>
  <c r="Q12" i="11"/>
  <c r="K12" i="11"/>
  <c r="Q14" i="11"/>
  <c r="K7" i="11"/>
  <c r="Q15" i="11"/>
  <c r="X9" i="11"/>
  <c r="BH50" i="8"/>
  <c r="AL50" i="8"/>
  <c r="D50" i="8"/>
  <c r="AS49" i="8"/>
  <c r="K49" i="8"/>
  <c r="AZ48" i="8"/>
  <c r="R48" i="8"/>
  <c r="BG47" i="8"/>
  <c r="Y46" i="8"/>
  <c r="C47" i="8"/>
  <c r="AF46" i="8"/>
  <c r="J46" i="8"/>
  <c r="AM45" i="8"/>
  <c r="Q45" i="8"/>
  <c r="AT44" i="8"/>
  <c r="X43" i="8"/>
  <c r="BA43" i="8"/>
  <c r="AE43" i="8"/>
  <c r="BH42" i="8"/>
  <c r="AL42" i="8"/>
  <c r="D42" i="8"/>
  <c r="AS41" i="8"/>
  <c r="K41" i="8"/>
  <c r="AZ40" i="8"/>
  <c r="R40" i="8"/>
  <c r="BG39" i="8"/>
  <c r="Y38" i="8"/>
  <c r="C39" i="8"/>
  <c r="K48" i="24"/>
  <c r="J15" i="24"/>
  <c r="D10" i="24"/>
  <c r="D37" i="13"/>
  <c r="Y31" i="13"/>
  <c r="C31" i="13"/>
  <c r="AF18" i="13"/>
  <c r="J18" i="13"/>
  <c r="D50" i="6"/>
  <c r="Q49" i="6"/>
  <c r="X43" i="6"/>
  <c r="C43" i="6"/>
  <c r="J37" i="6"/>
  <c r="X36" i="6"/>
  <c r="AE30" i="6"/>
  <c r="J30" i="6"/>
  <c r="AF14" i="6"/>
  <c r="X11" i="6"/>
  <c r="J8" i="6"/>
  <c r="AE11" i="6"/>
  <c r="R8" i="6"/>
  <c r="Q12" i="6"/>
  <c r="R9" i="6"/>
  <c r="AE7" i="6"/>
  <c r="AF8" i="6"/>
  <c r="J11" i="6"/>
  <c r="AF47" i="11"/>
  <c r="AE44" i="11"/>
  <c r="AF39" i="11"/>
  <c r="AE36" i="11"/>
  <c r="AF31" i="11"/>
  <c r="AE28" i="11"/>
  <c r="AF23" i="11"/>
  <c r="AE20" i="11"/>
  <c r="AF15" i="11"/>
  <c r="AE12" i="11"/>
  <c r="AF7" i="11"/>
  <c r="J50" i="11"/>
  <c r="D49" i="11"/>
  <c r="J48" i="11"/>
  <c r="D47" i="11"/>
  <c r="J46" i="11"/>
  <c r="D45" i="11"/>
  <c r="J44" i="11"/>
  <c r="D43" i="11"/>
  <c r="J42" i="11"/>
  <c r="D41" i="11"/>
  <c r="J40" i="11"/>
  <c r="D39" i="11"/>
  <c r="J38" i="11"/>
  <c r="D37" i="11"/>
  <c r="J36" i="11"/>
  <c r="D35" i="11"/>
  <c r="J34" i="11"/>
  <c r="D33" i="11"/>
  <c r="J32" i="11"/>
  <c r="D31" i="11"/>
  <c r="J30" i="11"/>
  <c r="D29" i="11"/>
  <c r="J28" i="11"/>
  <c r="D27" i="11"/>
  <c r="J26" i="11"/>
  <c r="D25" i="11"/>
  <c r="J24" i="11"/>
  <c r="D23" i="11"/>
  <c r="J22" i="11"/>
  <c r="D21" i="11"/>
  <c r="J20" i="11"/>
  <c r="D19" i="11"/>
  <c r="J18" i="11"/>
  <c r="D17" i="11"/>
  <c r="J16" i="11"/>
  <c r="D15" i="11"/>
  <c r="J14" i="11"/>
  <c r="D13" i="11"/>
  <c r="J12" i="11"/>
  <c r="D14" i="11"/>
  <c r="J7" i="11"/>
  <c r="K8" i="11"/>
  <c r="R13" i="11"/>
  <c r="BG50" i="8"/>
  <c r="Y49" i="8"/>
  <c r="C50" i="8"/>
  <c r="AF49" i="8"/>
  <c r="J49" i="8"/>
  <c r="AM48" i="8"/>
  <c r="Q48" i="8"/>
  <c r="AT47" i="8"/>
  <c r="X46" i="8"/>
  <c r="BA46" i="8"/>
  <c r="AE46" i="8"/>
  <c r="BH45" i="8"/>
  <c r="AL45" i="8"/>
  <c r="D45" i="8"/>
  <c r="AS44" i="8"/>
  <c r="K44" i="8"/>
  <c r="AZ43" i="8"/>
  <c r="R43" i="8"/>
  <c r="BG42" i="8"/>
  <c r="Y41" i="8"/>
  <c r="C42" i="8"/>
  <c r="AF41" i="8"/>
  <c r="J41" i="8"/>
  <c r="AM40" i="8"/>
  <c r="Q40" i="8"/>
  <c r="C46" i="13"/>
  <c r="Q43" i="13"/>
  <c r="R41" i="13"/>
  <c r="AE40" i="13"/>
  <c r="AF26" i="13"/>
  <c r="J26" i="13"/>
  <c r="D14" i="13"/>
  <c r="Q13" i="13"/>
  <c r="K45" i="6"/>
  <c r="R39" i="6"/>
  <c r="AF38" i="6"/>
  <c r="D33" i="6"/>
  <c r="R32" i="6"/>
  <c r="Y26" i="6"/>
  <c r="D26" i="6"/>
  <c r="R24" i="6"/>
  <c r="D23" i="6"/>
  <c r="J22" i="6"/>
  <c r="Y21" i="6"/>
  <c r="K21" i="6"/>
  <c r="K12" i="6"/>
  <c r="R11" i="6"/>
  <c r="Q8" i="6"/>
  <c r="D9" i="6"/>
  <c r="Q9" i="6"/>
  <c r="R15" i="6"/>
  <c r="AE8" i="6"/>
  <c r="AF50" i="11"/>
  <c r="AE47" i="11"/>
  <c r="AF42" i="11"/>
  <c r="AE39" i="11"/>
  <c r="AF34" i="11"/>
  <c r="AE31" i="11"/>
  <c r="AF26" i="11"/>
  <c r="AE23" i="11"/>
  <c r="AF18" i="11"/>
  <c r="AE15" i="11"/>
  <c r="AF8" i="11"/>
  <c r="AE7" i="11"/>
  <c r="Y49" i="11"/>
  <c r="C49" i="11"/>
  <c r="Y47" i="11"/>
  <c r="C47" i="11"/>
  <c r="Y45" i="11"/>
  <c r="C45" i="11"/>
  <c r="Y43" i="11"/>
  <c r="C43" i="11"/>
  <c r="Y41" i="11"/>
  <c r="C41" i="11"/>
  <c r="Y39" i="11"/>
  <c r="C39" i="11"/>
  <c r="Y37" i="11"/>
  <c r="C37" i="11"/>
  <c r="Y35" i="11"/>
  <c r="C35" i="11"/>
  <c r="Y33" i="11"/>
  <c r="C33" i="11"/>
  <c r="Y31" i="11"/>
  <c r="C31" i="11"/>
  <c r="Y29" i="11"/>
  <c r="C29" i="11"/>
  <c r="Y27" i="11"/>
  <c r="C27" i="11"/>
  <c r="Y25" i="11"/>
  <c r="C25" i="11"/>
  <c r="Y23" i="11"/>
  <c r="C23" i="11"/>
  <c r="Y21" i="11"/>
  <c r="C21" i="11"/>
  <c r="Y19" i="11"/>
  <c r="C19" i="11"/>
  <c r="Y17" i="11"/>
  <c r="C17" i="11"/>
  <c r="Y15" i="11"/>
  <c r="C15" i="11"/>
  <c r="Y13" i="11"/>
  <c r="C13" i="11"/>
  <c r="Y11" i="11"/>
  <c r="C14" i="11"/>
  <c r="Y7" i="11"/>
  <c r="D10" i="11"/>
  <c r="J8" i="11"/>
  <c r="Q13" i="11"/>
  <c r="AT50" i="8"/>
  <c r="X49" i="8"/>
  <c r="BA49" i="8"/>
  <c r="AE49" i="8"/>
  <c r="BH48" i="8"/>
  <c r="AL48" i="8"/>
  <c r="D48" i="8"/>
  <c r="AS47" i="8"/>
  <c r="K47" i="8"/>
  <c r="AZ46" i="8"/>
  <c r="R46" i="8"/>
  <c r="BG45" i="8"/>
  <c r="Y44" i="8"/>
  <c r="C45" i="8"/>
  <c r="AF44" i="8"/>
  <c r="J44" i="8"/>
  <c r="AM43" i="8"/>
  <c r="Q43" i="8"/>
  <c r="AT42" i="8"/>
  <c r="X41" i="8"/>
  <c r="BA41" i="8"/>
  <c r="AE41" i="8"/>
  <c r="BH40" i="8"/>
  <c r="AL40" i="8"/>
  <c r="D40" i="8"/>
  <c r="AS39" i="8"/>
  <c r="X8" i="13"/>
  <c r="K28" i="6"/>
  <c r="C26" i="6"/>
  <c r="C24" i="6"/>
  <c r="AF16" i="6"/>
  <c r="Y9" i="6"/>
  <c r="AF48" i="11"/>
  <c r="AF45" i="11"/>
  <c r="AF16" i="11"/>
  <c r="AF13" i="11"/>
  <c r="K45" i="11"/>
  <c r="R44" i="11"/>
  <c r="K37" i="11"/>
  <c r="R36" i="11"/>
  <c r="K29" i="11"/>
  <c r="R28" i="11"/>
  <c r="K21" i="11"/>
  <c r="R20" i="11"/>
  <c r="K13" i="11"/>
  <c r="R10" i="11"/>
  <c r="AM49" i="8"/>
  <c r="R49" i="8"/>
  <c r="D46" i="8"/>
  <c r="AT45" i="8"/>
  <c r="AF42" i="8"/>
  <c r="K42" i="8"/>
  <c r="AS38" i="8"/>
  <c r="BG37" i="8"/>
  <c r="X36" i="8"/>
  <c r="K37" i="8"/>
  <c r="AL36" i="8"/>
  <c r="Y35" i="8"/>
  <c r="BA35" i="8"/>
  <c r="D35" i="8"/>
  <c r="R34" i="8"/>
  <c r="AS33" i="8"/>
  <c r="AF33" i="8"/>
  <c r="J33" i="8"/>
  <c r="AM32" i="8"/>
  <c r="Q32" i="8"/>
  <c r="AT31" i="8"/>
  <c r="X30" i="8"/>
  <c r="BA30" i="8"/>
  <c r="AE30" i="8"/>
  <c r="BH29" i="8"/>
  <c r="AL29" i="8"/>
  <c r="D15" i="8"/>
  <c r="AS28" i="8"/>
  <c r="K28" i="8"/>
  <c r="AZ27" i="8"/>
  <c r="R9" i="8"/>
  <c r="BG26" i="8"/>
  <c r="C14" i="8"/>
  <c r="AF10" i="8"/>
  <c r="J25" i="8"/>
  <c r="AM24" i="8"/>
  <c r="Q21" i="8"/>
  <c r="AT23" i="8"/>
  <c r="X18" i="8"/>
  <c r="BA22" i="8"/>
  <c r="AE22" i="8"/>
  <c r="BH21" i="8"/>
  <c r="AL21" i="8"/>
  <c r="D19" i="8"/>
  <c r="AS12" i="8"/>
  <c r="K7" i="8"/>
  <c r="AZ19" i="8"/>
  <c r="R12" i="8"/>
  <c r="BG18" i="8"/>
  <c r="Y8" i="8"/>
  <c r="C30" i="8"/>
  <c r="AF21" i="8"/>
  <c r="J19" i="8"/>
  <c r="AM11" i="8"/>
  <c r="Q11" i="8"/>
  <c r="AT11" i="8"/>
  <c r="X7" i="8"/>
  <c r="BA16" i="8"/>
  <c r="AE11" i="8"/>
  <c r="BH13" i="8"/>
  <c r="AL16" i="8"/>
  <c r="D7" i="8"/>
  <c r="AS15" i="8"/>
  <c r="K12" i="8"/>
  <c r="AZ14" i="8"/>
  <c r="R24" i="8"/>
  <c r="BG10" i="8"/>
  <c r="Y20" i="8"/>
  <c r="C26" i="8"/>
  <c r="AF25" i="8"/>
  <c r="J16" i="8"/>
  <c r="AM9" i="8"/>
  <c r="Q14" i="8"/>
  <c r="AT8" i="8"/>
  <c r="X15" i="8"/>
  <c r="AF19" i="9"/>
  <c r="AE14" i="9"/>
  <c r="AF11" i="9"/>
  <c r="BH47" i="9"/>
  <c r="BG44" i="9"/>
  <c r="BH39" i="9"/>
  <c r="BG36" i="9"/>
  <c r="BH31" i="9"/>
  <c r="BG28" i="9"/>
  <c r="BH23" i="9"/>
  <c r="K9" i="13"/>
  <c r="D34" i="6"/>
  <c r="AE31" i="6"/>
  <c r="X22" i="6"/>
  <c r="J21" i="6"/>
  <c r="K19" i="6"/>
  <c r="Q17" i="6"/>
  <c r="C14" i="6"/>
  <c r="AE45" i="11"/>
  <c r="AE42" i="11"/>
  <c r="AE13" i="11"/>
  <c r="AE8" i="11"/>
  <c r="Q44" i="11"/>
  <c r="X43" i="11"/>
  <c r="Q36" i="11"/>
  <c r="X35" i="11"/>
  <c r="Q28" i="11"/>
  <c r="X27" i="11"/>
  <c r="Q20" i="11"/>
  <c r="X19" i="11"/>
  <c r="Q10" i="11"/>
  <c r="X11" i="11"/>
  <c r="Q49" i="8"/>
  <c r="BG48" i="8"/>
  <c r="AS45" i="8"/>
  <c r="X44" i="8"/>
  <c r="J42" i="8"/>
  <c r="AZ41" i="8"/>
  <c r="AT39" i="8"/>
  <c r="AF38" i="8"/>
  <c r="AT37" i="8"/>
  <c r="BH36" i="8"/>
  <c r="X35" i="8"/>
  <c r="K36" i="8"/>
  <c r="AZ35" i="8"/>
  <c r="AM35" i="8"/>
  <c r="C35" i="8"/>
  <c r="Q34" i="8"/>
  <c r="AE33" i="8"/>
  <c r="BH32" i="8"/>
  <c r="AL32" i="8"/>
  <c r="D8" i="8"/>
  <c r="AS31" i="8"/>
  <c r="K31" i="8"/>
  <c r="AZ30" i="8"/>
  <c r="R30" i="8"/>
  <c r="BG29" i="8"/>
  <c r="Y28" i="8"/>
  <c r="C15" i="8"/>
  <c r="AF28" i="8"/>
  <c r="J28" i="8"/>
  <c r="AM27" i="8"/>
  <c r="Q9" i="8"/>
  <c r="AT26" i="8"/>
  <c r="BA25" i="8"/>
  <c r="AE10" i="8"/>
  <c r="BH24" i="8"/>
  <c r="AL24" i="8"/>
  <c r="D10" i="8"/>
  <c r="AS23" i="8"/>
  <c r="K13" i="8"/>
  <c r="AZ22" i="8"/>
  <c r="R27" i="8"/>
  <c r="BG21" i="8"/>
  <c r="Y19" i="8"/>
  <c r="C19" i="8"/>
  <c r="AF12" i="8"/>
  <c r="J7" i="8"/>
  <c r="AM19" i="8"/>
  <c r="Q12" i="8"/>
  <c r="AT9" i="8"/>
  <c r="X8" i="8"/>
  <c r="BA10" i="8"/>
  <c r="AE21" i="8"/>
  <c r="BH16" i="8"/>
  <c r="AL11" i="8"/>
  <c r="D21" i="8"/>
  <c r="AS11" i="8"/>
  <c r="K11" i="8"/>
  <c r="AZ16" i="8"/>
  <c r="R22" i="8"/>
  <c r="BG13" i="8"/>
  <c r="Y10" i="8"/>
  <c r="C7" i="8"/>
  <c r="AF14" i="8"/>
  <c r="J12" i="8"/>
  <c r="AM14" i="8"/>
  <c r="Q24" i="8"/>
  <c r="AT14" i="8"/>
  <c r="X20" i="8"/>
  <c r="BA7" i="8"/>
  <c r="AE25" i="8"/>
  <c r="BH9" i="8"/>
  <c r="AL9" i="8"/>
  <c r="D16" i="8"/>
  <c r="AS8" i="8"/>
  <c r="K9" i="8"/>
  <c r="AE19" i="9"/>
  <c r="AF16" i="9"/>
  <c r="AE11" i="9"/>
  <c r="AF7" i="9"/>
  <c r="BH50" i="9"/>
  <c r="BG47" i="9"/>
  <c r="BH42" i="9"/>
  <c r="BG39" i="9"/>
  <c r="BH34" i="9"/>
  <c r="BG31" i="9"/>
  <c r="BH26" i="9"/>
  <c r="BG23" i="9"/>
  <c r="BA48" i="9"/>
  <c r="AZ45" i="9"/>
  <c r="BA40" i="9"/>
  <c r="AZ37" i="9"/>
  <c r="BA32" i="9"/>
  <c r="AZ29" i="9"/>
  <c r="Q21" i="13"/>
  <c r="AE47" i="6"/>
  <c r="Y34" i="6"/>
  <c r="Q32" i="6"/>
  <c r="C16" i="6"/>
  <c r="D15" i="6"/>
  <c r="AF12" i="6"/>
  <c r="D8" i="6"/>
  <c r="R7" i="6"/>
  <c r="AF24" i="11"/>
  <c r="AF21" i="11"/>
  <c r="K47" i="11"/>
  <c r="R46" i="11"/>
  <c r="K39" i="11"/>
  <c r="R38" i="11"/>
  <c r="K31" i="11"/>
  <c r="R30" i="11"/>
  <c r="K23" i="11"/>
  <c r="R22" i="11"/>
  <c r="K15" i="11"/>
  <c r="R7" i="11"/>
  <c r="AF50" i="8"/>
  <c r="K50" i="8"/>
  <c r="BH46" i="8"/>
  <c r="AM46" i="8"/>
  <c r="Y42" i="8"/>
  <c r="D43" i="8"/>
  <c r="BH39" i="8"/>
  <c r="AF39" i="8"/>
  <c r="D39" i="8"/>
  <c r="BA38" i="8"/>
  <c r="AE38" i="8"/>
  <c r="R38" i="8"/>
  <c r="AS37" i="8"/>
  <c r="BG36" i="8"/>
  <c r="J36" i="8"/>
  <c r="AL35" i="8"/>
  <c r="Y34" i="8"/>
  <c r="AZ34" i="8"/>
  <c r="AM34" i="8"/>
  <c r="D34" i="8"/>
  <c r="R33" i="8"/>
  <c r="BG32" i="8"/>
  <c r="Y31" i="8"/>
  <c r="C8" i="8"/>
  <c r="AF31" i="8"/>
  <c r="J31" i="8"/>
  <c r="AM30" i="8"/>
  <c r="Q30" i="8"/>
  <c r="AT29" i="8"/>
  <c r="X28" i="8"/>
  <c r="BA28" i="8"/>
  <c r="AE28" i="8"/>
  <c r="BH27" i="8"/>
  <c r="AL27" i="8"/>
  <c r="D12" i="8"/>
  <c r="AS26" i="8"/>
  <c r="K26" i="8"/>
  <c r="AZ25" i="8"/>
  <c r="R26" i="8"/>
  <c r="BG24" i="8"/>
  <c r="Y21" i="8"/>
  <c r="C10" i="8"/>
  <c r="AF13" i="8"/>
  <c r="J13" i="8"/>
  <c r="AM22" i="8"/>
  <c r="Q27" i="8"/>
  <c r="AT13" i="8"/>
  <c r="X19" i="8"/>
  <c r="BA20" i="8"/>
  <c r="AE12" i="8"/>
  <c r="BH19" i="8"/>
  <c r="AL19" i="8"/>
  <c r="D17" i="8"/>
  <c r="AS9" i="8"/>
  <c r="K8" i="8"/>
  <c r="AZ10" i="8"/>
  <c r="R25" i="8"/>
  <c r="BG16" i="8"/>
  <c r="Y14" i="8"/>
  <c r="C21" i="8"/>
  <c r="AF18" i="8"/>
  <c r="J11" i="8"/>
  <c r="AM8" i="8"/>
  <c r="Q22" i="8"/>
  <c r="AT18" i="8"/>
  <c r="X10" i="8"/>
  <c r="BA17" i="8"/>
  <c r="AE14" i="8"/>
  <c r="BH11" i="8"/>
  <c r="AL14" i="8"/>
  <c r="D18" i="8"/>
  <c r="AS14" i="8"/>
  <c r="K15" i="8"/>
  <c r="AZ7" i="8"/>
  <c r="R20" i="8"/>
  <c r="BG9" i="8"/>
  <c r="Y16" i="8"/>
  <c r="C16" i="8"/>
  <c r="AF24" i="8"/>
  <c r="J9" i="8"/>
  <c r="AF49" i="9"/>
  <c r="AF47" i="9"/>
  <c r="AF45" i="9"/>
  <c r="AF43" i="9"/>
  <c r="AF41" i="9"/>
  <c r="AF39" i="9"/>
  <c r="AF37" i="9"/>
  <c r="AF35" i="9"/>
  <c r="AF33" i="9"/>
  <c r="AF31" i="9"/>
  <c r="AF29" i="9"/>
  <c r="AF27" i="9"/>
  <c r="AF25" i="9"/>
  <c r="AF23" i="9"/>
  <c r="AF21" i="9"/>
  <c r="AE16" i="9"/>
  <c r="AF13" i="9"/>
  <c r="AE7" i="9"/>
  <c r="BG50" i="9"/>
  <c r="BH45" i="9"/>
  <c r="BG42" i="9"/>
  <c r="BH37" i="9"/>
  <c r="BG34" i="9"/>
  <c r="BH29" i="9"/>
  <c r="BG26" i="9"/>
  <c r="BH21" i="9"/>
  <c r="BH19" i="9"/>
  <c r="BH17" i="9"/>
  <c r="BH14" i="9"/>
  <c r="BH12" i="9"/>
  <c r="BH15" i="9"/>
  <c r="BH8" i="9"/>
  <c r="BH9" i="9"/>
  <c r="AZ48" i="9"/>
  <c r="BA43" i="9"/>
  <c r="AZ40" i="9"/>
  <c r="BA35" i="9"/>
  <c r="AZ32" i="9"/>
  <c r="BA27" i="9"/>
  <c r="AZ24" i="9"/>
  <c r="AT49" i="9"/>
  <c r="AS46" i="9"/>
  <c r="AS43" i="9"/>
  <c r="AT38" i="9"/>
  <c r="AS35" i="9"/>
  <c r="AS32" i="9"/>
  <c r="AT27" i="9"/>
  <c r="AT24" i="9"/>
  <c r="AS21" i="9"/>
  <c r="AS19" i="9"/>
  <c r="AS17" i="9"/>
  <c r="AS15" i="9"/>
  <c r="AS13" i="9"/>
  <c r="AS11" i="9"/>
  <c r="AS8" i="9"/>
  <c r="AS7" i="9"/>
  <c r="AE34" i="24"/>
  <c r="D22" i="13"/>
  <c r="R48" i="6"/>
  <c r="R40" i="6"/>
  <c r="J38" i="6"/>
  <c r="Q24" i="6"/>
  <c r="AF17" i="6"/>
  <c r="C15" i="6"/>
  <c r="Q7" i="6"/>
  <c r="AE50" i="11"/>
  <c r="AE21" i="11"/>
  <c r="AE18" i="11"/>
  <c r="Q46" i="11"/>
  <c r="X45" i="11"/>
  <c r="Q38" i="11"/>
  <c r="X37" i="11"/>
  <c r="Q30" i="11"/>
  <c r="X29" i="11"/>
  <c r="Q22" i="11"/>
  <c r="X21" i="11"/>
  <c r="Q7" i="11"/>
  <c r="X13" i="11"/>
  <c r="J50" i="8"/>
  <c r="AZ49" i="8"/>
  <c r="AL46" i="8"/>
  <c r="Q46" i="8"/>
  <c r="C43" i="8"/>
  <c r="AS42" i="8"/>
  <c r="AE40" i="8"/>
  <c r="AE39" i="8"/>
  <c r="Q39" i="8"/>
  <c r="AZ38" i="8"/>
  <c r="Q38" i="8"/>
  <c r="D38" i="8"/>
  <c r="AE37" i="8"/>
  <c r="R37" i="8"/>
  <c r="AT36" i="8"/>
  <c r="BH35" i="8"/>
  <c r="K35" i="8"/>
  <c r="AL34" i="8"/>
  <c r="Y33" i="8"/>
  <c r="C34" i="8"/>
  <c r="BA33" i="8"/>
  <c r="Q33" i="8"/>
  <c r="AT32" i="8"/>
  <c r="X31" i="8"/>
  <c r="BA31" i="8"/>
  <c r="AE31" i="8"/>
  <c r="BH30" i="8"/>
  <c r="AL30" i="8"/>
  <c r="D32" i="8"/>
  <c r="AS29" i="8"/>
  <c r="K29" i="8"/>
  <c r="AZ28" i="8"/>
  <c r="R28" i="8"/>
  <c r="BG27" i="8"/>
  <c r="Y26" i="8"/>
  <c r="C12" i="8"/>
  <c r="AF26" i="8"/>
  <c r="J26" i="8"/>
  <c r="AM25" i="8"/>
  <c r="Q26" i="8"/>
  <c r="AT24" i="8"/>
  <c r="X21" i="8"/>
  <c r="BA23" i="8"/>
  <c r="AE13" i="8"/>
  <c r="BH22" i="8"/>
  <c r="AL22" i="8"/>
  <c r="D28" i="8"/>
  <c r="AS13" i="8"/>
  <c r="K23" i="8"/>
  <c r="AZ20" i="8"/>
  <c r="R7" i="8"/>
  <c r="BG19" i="8"/>
  <c r="Y24" i="8"/>
  <c r="C17" i="8"/>
  <c r="AF17" i="8"/>
  <c r="J8" i="8"/>
  <c r="AM17" i="8"/>
  <c r="Q25" i="8"/>
  <c r="AT10" i="8"/>
  <c r="X14" i="8"/>
  <c r="BA12" i="8"/>
  <c r="AE18" i="8"/>
  <c r="BH14" i="8"/>
  <c r="AL8" i="8"/>
  <c r="D29" i="8"/>
  <c r="AS18" i="8"/>
  <c r="K21" i="8"/>
  <c r="AZ17" i="8"/>
  <c r="R18" i="8"/>
  <c r="BG11" i="8"/>
  <c r="Y50" i="8"/>
  <c r="C18" i="8"/>
  <c r="AF23" i="8"/>
  <c r="J15" i="8"/>
  <c r="AM18" i="8"/>
  <c r="Q20" i="8"/>
  <c r="AT7" i="8"/>
  <c r="X16" i="8"/>
  <c r="BA13" i="8"/>
  <c r="AE24" i="8"/>
  <c r="AE49" i="9"/>
  <c r="AE47" i="9"/>
  <c r="AE45" i="9"/>
  <c r="AE43" i="9"/>
  <c r="AE41" i="9"/>
  <c r="AE39" i="9"/>
  <c r="AE37" i="9"/>
  <c r="AE35" i="9"/>
  <c r="AE33" i="9"/>
  <c r="AE31" i="9"/>
  <c r="AE29" i="9"/>
  <c r="AE27" i="9"/>
  <c r="AE25" i="9"/>
  <c r="AE23" i="9"/>
  <c r="AE21" i="9"/>
  <c r="AF18" i="9"/>
  <c r="AE13" i="9"/>
  <c r="AF10" i="9"/>
  <c r="BH48" i="9"/>
  <c r="BG45" i="9"/>
  <c r="BH40" i="9"/>
  <c r="BG37" i="9"/>
  <c r="BH32" i="9"/>
  <c r="BG29" i="9"/>
  <c r="BH24" i="9"/>
  <c r="BG21" i="9"/>
  <c r="BG19" i="9"/>
  <c r="BG17" i="9"/>
  <c r="BG14" i="9"/>
  <c r="BG12" i="9"/>
  <c r="BG15" i="9"/>
  <c r="BG8" i="9"/>
  <c r="BG9" i="9"/>
  <c r="BA46" i="9"/>
  <c r="AZ43" i="9"/>
  <c r="BA38" i="9"/>
  <c r="AZ35" i="9"/>
  <c r="BA30" i="9"/>
  <c r="AZ27" i="9"/>
  <c r="BA22" i="9"/>
  <c r="R35" i="24"/>
  <c r="J34" i="13"/>
  <c r="X16" i="13"/>
  <c r="D41" i="6"/>
  <c r="AE38" i="6"/>
  <c r="AE17" i="6"/>
  <c r="Y13" i="6"/>
  <c r="D11" i="6"/>
  <c r="AF32" i="11"/>
  <c r="AF29" i="11"/>
  <c r="K49" i="11"/>
  <c r="R48" i="11"/>
  <c r="K41" i="11"/>
  <c r="R40" i="11"/>
  <c r="K33" i="11"/>
  <c r="R32" i="11"/>
  <c r="K25" i="11"/>
  <c r="R24" i="11"/>
  <c r="K17" i="11"/>
  <c r="R9" i="11"/>
  <c r="R16" i="11"/>
  <c r="Y8" i="11"/>
  <c r="D8" i="11"/>
  <c r="BA47" i="8"/>
  <c r="AF47" i="8"/>
  <c r="R44" i="8"/>
  <c r="BH43" i="8"/>
  <c r="AT40" i="8"/>
  <c r="AM38" i="8"/>
  <c r="BA37" i="8"/>
  <c r="Q37" i="8"/>
  <c r="D37" i="8"/>
  <c r="AS36" i="8"/>
  <c r="AF36" i="8"/>
  <c r="BG35" i="8"/>
  <c r="J35" i="8"/>
  <c r="X33" i="8"/>
  <c r="AZ33" i="8"/>
  <c r="AM33" i="8"/>
  <c r="D33" i="8"/>
  <c r="AS32" i="8"/>
  <c r="K32" i="8"/>
  <c r="AZ31" i="8"/>
  <c r="R31" i="8"/>
  <c r="BG30" i="8"/>
  <c r="Y29" i="8"/>
  <c r="C32" i="8"/>
  <c r="AF29" i="8"/>
  <c r="J29" i="8"/>
  <c r="AM28" i="8"/>
  <c r="Q28" i="8"/>
  <c r="AT27" i="8"/>
  <c r="X26" i="8"/>
  <c r="BA26" i="8"/>
  <c r="AE26" i="8"/>
  <c r="BH25" i="8"/>
  <c r="AL25" i="8"/>
  <c r="D13" i="8"/>
  <c r="AS24" i="8"/>
  <c r="K24" i="8"/>
  <c r="AZ23" i="8"/>
  <c r="R8" i="8"/>
  <c r="BG22" i="8"/>
  <c r="Y9" i="8"/>
  <c r="C28" i="8"/>
  <c r="AF7" i="8"/>
  <c r="J23" i="8"/>
  <c r="AM20" i="8"/>
  <c r="Q7" i="8"/>
  <c r="AT19" i="8"/>
  <c r="X24" i="8"/>
  <c r="BA9" i="8"/>
  <c r="AE17" i="8"/>
  <c r="BH17" i="8"/>
  <c r="AL17" i="8"/>
  <c r="D24" i="8"/>
  <c r="AS10" i="8"/>
  <c r="K10" i="8"/>
  <c r="AZ12" i="8"/>
  <c r="R15" i="8"/>
  <c r="BG14" i="8"/>
  <c r="Y22" i="8"/>
  <c r="C29" i="8"/>
  <c r="AF16" i="8"/>
  <c r="J21" i="8"/>
  <c r="AM10" i="8"/>
  <c r="Q18" i="8"/>
  <c r="AT17" i="8"/>
  <c r="X50" i="8"/>
  <c r="BA11" i="8"/>
  <c r="AE23" i="8"/>
  <c r="BH8" i="8"/>
  <c r="AL18" i="8"/>
  <c r="D23" i="8"/>
  <c r="AS7" i="8"/>
  <c r="K20" i="8"/>
  <c r="AZ13" i="8"/>
  <c r="R19" i="8"/>
  <c r="AE18" i="9"/>
  <c r="AF15" i="9"/>
  <c r="AE10" i="9"/>
  <c r="AF12" i="9"/>
  <c r="BG48" i="9"/>
  <c r="BH43" i="9"/>
  <c r="BG40" i="9"/>
  <c r="BH35" i="9"/>
  <c r="BG32" i="9"/>
  <c r="BH27" i="9"/>
  <c r="BG24" i="9"/>
  <c r="AE18" i="24"/>
  <c r="X48" i="13"/>
  <c r="AF34" i="13"/>
  <c r="K17" i="13"/>
  <c r="X44" i="6"/>
  <c r="R18" i="6"/>
  <c r="Q11" i="6"/>
  <c r="K16" i="6"/>
  <c r="C11" i="6"/>
  <c r="Q15" i="6"/>
  <c r="AE29" i="11"/>
  <c r="AE26" i="11"/>
  <c r="Q48" i="11"/>
  <c r="X47" i="11"/>
  <c r="Q40" i="11"/>
  <c r="X39" i="11"/>
  <c r="Q32" i="11"/>
  <c r="X31" i="11"/>
  <c r="Q24" i="11"/>
  <c r="X23" i="11"/>
  <c r="Q9" i="11"/>
  <c r="X15" i="11"/>
  <c r="C8" i="11"/>
  <c r="AS50" i="8"/>
  <c r="AE47" i="8"/>
  <c r="J47" i="8"/>
  <c r="BG43" i="8"/>
  <c r="AL43" i="8"/>
  <c r="BA39" i="8"/>
  <c r="AM39" i="8"/>
  <c r="AL38" i="8"/>
  <c r="AZ37" i="8"/>
  <c r="C37" i="8"/>
  <c r="AE36" i="8"/>
  <c r="R36" i="8"/>
  <c r="AS35" i="8"/>
  <c r="AF35" i="8"/>
  <c r="BH34" i="8"/>
  <c r="K34" i="8"/>
  <c r="Y32" i="8"/>
  <c r="C33" i="8"/>
  <c r="AF32" i="8"/>
  <c r="J32" i="8"/>
  <c r="AM31" i="8"/>
  <c r="Q31" i="8"/>
  <c r="AT30" i="8"/>
  <c r="X29" i="8"/>
  <c r="BA29" i="8"/>
  <c r="AE29" i="8"/>
  <c r="BH28" i="8"/>
  <c r="AL28" i="8"/>
  <c r="D20" i="8"/>
  <c r="AS27" i="8"/>
  <c r="K27" i="8"/>
  <c r="AZ26" i="8"/>
  <c r="R13" i="8"/>
  <c r="BG25" i="8"/>
  <c r="Y12" i="8"/>
  <c r="C13" i="8"/>
  <c r="AF9" i="8"/>
  <c r="J24" i="8"/>
  <c r="AM23" i="8"/>
  <c r="Q8" i="8"/>
  <c r="AT22" i="8"/>
  <c r="X9" i="8"/>
  <c r="BA21" i="8"/>
  <c r="AE7" i="8"/>
  <c r="BH20" i="8"/>
  <c r="AL20" i="8"/>
  <c r="D31" i="8"/>
  <c r="AS19" i="8"/>
  <c r="K22" i="8"/>
  <c r="AZ9" i="8"/>
  <c r="R23" i="8"/>
  <c r="BG17" i="8"/>
  <c r="Y17" i="8"/>
  <c r="C24" i="8"/>
  <c r="AF15" i="8"/>
  <c r="J10" i="8"/>
  <c r="AM15" i="8"/>
  <c r="Q15" i="8"/>
  <c r="AT20" i="8"/>
  <c r="X22" i="8"/>
  <c r="BA18" i="8"/>
  <c r="AE16" i="8"/>
  <c r="BH12" i="8"/>
  <c r="AL10" i="8"/>
  <c r="D9" i="8"/>
  <c r="AS17" i="8"/>
  <c r="K17" i="8"/>
  <c r="AZ11" i="8"/>
  <c r="R10" i="8"/>
  <c r="BG8" i="8"/>
  <c r="Y23" i="8"/>
  <c r="C23" i="8"/>
  <c r="AF8" i="8"/>
  <c r="J20" i="8"/>
  <c r="AM7" i="8"/>
  <c r="Q19" i="8"/>
  <c r="AF20" i="9"/>
  <c r="AE15" i="9"/>
  <c r="AF9" i="9"/>
  <c r="AE12" i="9"/>
  <c r="BH46" i="9"/>
  <c r="BG43" i="9"/>
  <c r="BH38" i="9"/>
  <c r="BG35" i="9"/>
  <c r="BH30" i="9"/>
  <c r="BG27" i="9"/>
  <c r="BH22" i="9"/>
  <c r="AZ49" i="9"/>
  <c r="BA44" i="9"/>
  <c r="AZ41" i="9"/>
  <c r="BA36" i="9"/>
  <c r="AZ33" i="9"/>
  <c r="BA28" i="9"/>
  <c r="AZ25" i="9"/>
  <c r="AZ20" i="9"/>
  <c r="AZ18" i="9"/>
  <c r="AZ7" i="9"/>
  <c r="AZ16" i="9"/>
  <c r="AZ8" i="9"/>
  <c r="AZ12" i="9"/>
  <c r="AZ14" i="9"/>
  <c r="AT50" i="9"/>
  <c r="AS47" i="9"/>
  <c r="AS44" i="9"/>
  <c r="AT39" i="9"/>
  <c r="AS36" i="9"/>
  <c r="AS33" i="9"/>
  <c r="AT28" i="9"/>
  <c r="AT25" i="9"/>
  <c r="AS22" i="9"/>
  <c r="AT20" i="9"/>
  <c r="AT18" i="9"/>
  <c r="AT16" i="9"/>
  <c r="AT14" i="9"/>
  <c r="AT12" i="9"/>
  <c r="AT9" i="9"/>
  <c r="D30" i="13"/>
  <c r="R23" i="6"/>
  <c r="Y14" i="6"/>
  <c r="C9" i="6"/>
  <c r="R34" i="11"/>
  <c r="X33" i="11"/>
  <c r="AL37" i="8"/>
  <c r="Q35" i="8"/>
  <c r="BG34" i="8"/>
  <c r="BG33" i="8"/>
  <c r="R32" i="8"/>
  <c r="BH31" i="8"/>
  <c r="AT28" i="8"/>
  <c r="Y27" i="8"/>
  <c r="K25" i="8"/>
  <c r="BA24" i="8"/>
  <c r="AM21" i="8"/>
  <c r="R17" i="8"/>
  <c r="D30" i="8"/>
  <c r="AT21" i="8"/>
  <c r="AF11" i="8"/>
  <c r="K18" i="8"/>
  <c r="BH10" i="8"/>
  <c r="AM13" i="8"/>
  <c r="Y15" i="8"/>
  <c r="D25" i="8"/>
  <c r="AE50" i="9"/>
  <c r="AE46" i="9"/>
  <c r="AE42" i="9"/>
  <c r="AE38" i="9"/>
  <c r="AE34" i="9"/>
  <c r="AE30" i="9"/>
  <c r="AE26" i="9"/>
  <c r="AE22" i="9"/>
  <c r="AE9" i="9"/>
  <c r="BG41" i="9"/>
  <c r="BG38" i="9"/>
  <c r="BH20" i="9"/>
  <c r="BH10" i="9"/>
  <c r="BA49" i="9"/>
  <c r="AZ47" i="9"/>
  <c r="BA42" i="9"/>
  <c r="BA33" i="9"/>
  <c r="AZ31" i="9"/>
  <c r="BA26" i="9"/>
  <c r="BA24" i="9"/>
  <c r="BA20" i="9"/>
  <c r="AZ11" i="9"/>
  <c r="BA8" i="9"/>
  <c r="AZ13" i="9"/>
  <c r="AS49" i="9"/>
  <c r="AS45" i="9"/>
  <c r="AT41" i="9"/>
  <c r="AS30" i="9"/>
  <c r="AT26" i="9"/>
  <c r="AS20" i="9"/>
  <c r="AS12" i="9"/>
  <c r="AT7" i="9"/>
  <c r="AM46" i="9"/>
  <c r="AL43" i="9"/>
  <c r="AM38" i="9"/>
  <c r="AL35" i="9"/>
  <c r="AM30" i="9"/>
  <c r="AL27" i="9"/>
  <c r="AM22" i="9"/>
  <c r="X49" i="9"/>
  <c r="Y44" i="9"/>
  <c r="X41" i="9"/>
  <c r="Y36" i="9"/>
  <c r="X33" i="9"/>
  <c r="Y28" i="9"/>
  <c r="X25" i="9"/>
  <c r="X20" i="9"/>
  <c r="X11" i="9"/>
  <c r="X15" i="9"/>
  <c r="X16" i="9"/>
  <c r="X7" i="9"/>
  <c r="X17" i="9"/>
  <c r="X13" i="9"/>
  <c r="R50" i="9"/>
  <c r="Q47" i="9"/>
  <c r="R42" i="9"/>
  <c r="Q39" i="9"/>
  <c r="R34" i="9"/>
  <c r="Q31" i="9"/>
  <c r="R26" i="9"/>
  <c r="Q23" i="9"/>
  <c r="K48" i="9"/>
  <c r="J45" i="9"/>
  <c r="K40" i="9"/>
  <c r="J37" i="9"/>
  <c r="K32" i="9"/>
  <c r="J29" i="9"/>
  <c r="K24" i="9"/>
  <c r="J21" i="9"/>
  <c r="J12" i="9"/>
  <c r="J19" i="9"/>
  <c r="J18" i="9"/>
  <c r="J9" i="9"/>
  <c r="J17" i="9"/>
  <c r="J14" i="9"/>
  <c r="J16" i="9"/>
  <c r="C48" i="9"/>
  <c r="C44" i="9"/>
  <c r="C40" i="9"/>
  <c r="C36" i="9"/>
  <c r="C32" i="9"/>
  <c r="C28" i="9"/>
  <c r="C24" i="9"/>
  <c r="C20" i="9"/>
  <c r="C8" i="9"/>
  <c r="C7" i="9"/>
  <c r="C12" i="9"/>
  <c r="R48" i="12"/>
  <c r="Q45" i="12"/>
  <c r="R40" i="12"/>
  <c r="Q37" i="12"/>
  <c r="R32" i="12"/>
  <c r="Q29" i="12"/>
  <c r="R24" i="12"/>
  <c r="Q21" i="12"/>
  <c r="R16" i="12"/>
  <c r="Q13" i="12"/>
  <c r="Q8" i="12"/>
  <c r="R50" i="23"/>
  <c r="Q47" i="23"/>
  <c r="Q44" i="23"/>
  <c r="R39" i="23"/>
  <c r="R36" i="23"/>
  <c r="Q33" i="23"/>
  <c r="R28" i="23"/>
  <c r="Q25" i="23"/>
  <c r="R17" i="23"/>
  <c r="Q14" i="23"/>
  <c r="Q11" i="23"/>
  <c r="R58" i="10"/>
  <c r="Q55" i="10"/>
  <c r="R50" i="10"/>
  <c r="Q47" i="10"/>
  <c r="R42" i="10"/>
  <c r="Q39" i="10"/>
  <c r="R34" i="10"/>
  <c r="Q31" i="10"/>
  <c r="R26" i="10"/>
  <c r="Q23" i="10"/>
  <c r="Q18" i="10"/>
  <c r="R60" i="5"/>
  <c r="Q57" i="5"/>
  <c r="R52" i="5"/>
  <c r="Q49" i="5"/>
  <c r="R44" i="5"/>
  <c r="Q41" i="5"/>
  <c r="Q36" i="5"/>
  <c r="Q34" i="5"/>
  <c r="Q32" i="5"/>
  <c r="Q30" i="5"/>
  <c r="Q28" i="5"/>
  <c r="Q26" i="5"/>
  <c r="Q24" i="5"/>
  <c r="Q22" i="5"/>
  <c r="Q20" i="5"/>
  <c r="Q18" i="5"/>
  <c r="K50" i="12"/>
  <c r="C49" i="12"/>
  <c r="K46" i="12"/>
  <c r="C45" i="12"/>
  <c r="K42" i="12"/>
  <c r="C41" i="12"/>
  <c r="K38" i="12"/>
  <c r="C37" i="12"/>
  <c r="K34" i="12"/>
  <c r="C33" i="12"/>
  <c r="K30" i="12"/>
  <c r="C29" i="12"/>
  <c r="J26" i="12"/>
  <c r="K25" i="12"/>
  <c r="C23" i="12"/>
  <c r="D22" i="12"/>
  <c r="J18" i="12"/>
  <c r="K17" i="12"/>
  <c r="K16" i="12"/>
  <c r="K15" i="12"/>
  <c r="K14" i="12"/>
  <c r="K13" i="12"/>
  <c r="K12" i="12"/>
  <c r="K11" i="12"/>
  <c r="K10" i="12"/>
  <c r="K9" i="12"/>
  <c r="K8" i="12"/>
  <c r="K7" i="12"/>
  <c r="D49" i="23"/>
  <c r="J47" i="23"/>
  <c r="D45" i="23"/>
  <c r="J43" i="23"/>
  <c r="D41" i="23"/>
  <c r="J39" i="23"/>
  <c r="D37" i="23"/>
  <c r="J35" i="23"/>
  <c r="D33" i="23"/>
  <c r="J31" i="23"/>
  <c r="D29" i="23"/>
  <c r="J27" i="23"/>
  <c r="K26" i="23"/>
  <c r="C24" i="23"/>
  <c r="D23" i="23"/>
  <c r="J19" i="23"/>
  <c r="K18" i="23"/>
  <c r="C59" i="10"/>
  <c r="D58" i="10"/>
  <c r="J54" i="10"/>
  <c r="K53" i="10"/>
  <c r="C51" i="10"/>
  <c r="D50" i="10"/>
  <c r="J46" i="10"/>
  <c r="K45" i="10"/>
  <c r="C43" i="10"/>
  <c r="D42" i="10"/>
  <c r="J38" i="10"/>
  <c r="K37" i="10"/>
  <c r="K36" i="10"/>
  <c r="K35" i="10"/>
  <c r="K34" i="10"/>
  <c r="K33" i="10"/>
  <c r="K32" i="10"/>
  <c r="K31" i="10"/>
  <c r="K30" i="10"/>
  <c r="K18" i="6"/>
  <c r="X14" i="6"/>
  <c r="K35" i="11"/>
  <c r="Q34" i="11"/>
  <c r="C10" i="11"/>
  <c r="R41" i="8"/>
  <c r="BG40" i="8"/>
  <c r="K39" i="8"/>
  <c r="K38" i="8"/>
  <c r="BG31" i="8"/>
  <c r="AL31" i="8"/>
  <c r="X27" i="8"/>
  <c r="C20" i="8"/>
  <c r="AZ24" i="8"/>
  <c r="AE9" i="8"/>
  <c r="Q17" i="8"/>
  <c r="BG20" i="8"/>
  <c r="AS21" i="8"/>
  <c r="X17" i="8"/>
  <c r="J18" i="8"/>
  <c r="AZ18" i="8"/>
  <c r="AL13" i="8"/>
  <c r="Q10" i="8"/>
  <c r="C25" i="8"/>
  <c r="BH49" i="9"/>
  <c r="BG20" i="9"/>
  <c r="BH16" i="9"/>
  <c r="BG10" i="9"/>
  <c r="AZ42" i="9"/>
  <c r="AZ26" i="9"/>
  <c r="AZ22" i="9"/>
  <c r="BA17" i="9"/>
  <c r="BA10" i="9"/>
  <c r="AS41" i="9"/>
  <c r="AT37" i="9"/>
  <c r="AT35" i="9"/>
  <c r="AS28" i="9"/>
  <c r="AS26" i="9"/>
  <c r="AT22" i="9"/>
  <c r="AT17" i="9"/>
  <c r="AT8" i="9"/>
  <c r="AM49" i="9"/>
  <c r="AL46" i="9"/>
  <c r="AM41" i="9"/>
  <c r="AL38" i="9"/>
  <c r="AM33" i="9"/>
  <c r="AL30" i="9"/>
  <c r="AM25" i="9"/>
  <c r="AL22" i="9"/>
  <c r="AM20" i="9"/>
  <c r="AM18" i="9"/>
  <c r="AM16" i="9"/>
  <c r="AM9" i="9"/>
  <c r="AM14" i="9"/>
  <c r="AM10" i="9"/>
  <c r="AM15" i="9"/>
  <c r="Y47" i="9"/>
  <c r="X44" i="9"/>
  <c r="Y39" i="9"/>
  <c r="X36" i="9"/>
  <c r="Y31" i="9"/>
  <c r="X28" i="9"/>
  <c r="Y23" i="9"/>
  <c r="Q50" i="9"/>
  <c r="R45" i="9"/>
  <c r="Q42" i="9"/>
  <c r="R37" i="9"/>
  <c r="Q34" i="9"/>
  <c r="R29" i="9"/>
  <c r="Q26" i="9"/>
  <c r="R21" i="9"/>
  <c r="R19" i="9"/>
  <c r="R17" i="9"/>
  <c r="R7" i="9"/>
  <c r="R8" i="9"/>
  <c r="R12" i="9"/>
  <c r="R9" i="9"/>
  <c r="R13" i="9"/>
  <c r="J48" i="9"/>
  <c r="K43" i="9"/>
  <c r="J40" i="9"/>
  <c r="K35" i="9"/>
  <c r="J32" i="9"/>
  <c r="K27" i="9"/>
  <c r="J24" i="9"/>
  <c r="D47" i="9"/>
  <c r="D43" i="9"/>
  <c r="D39" i="9"/>
  <c r="D35" i="9"/>
  <c r="D31" i="9"/>
  <c r="D27" i="9"/>
  <c r="D23" i="9"/>
  <c r="D19" i="9"/>
  <c r="D17" i="9"/>
  <c r="D9" i="9"/>
  <c r="D13" i="9"/>
  <c r="Q48" i="12"/>
  <c r="R43" i="12"/>
  <c r="Q40" i="12"/>
  <c r="R35" i="12"/>
  <c r="Q32" i="12"/>
  <c r="R27" i="12"/>
  <c r="Q24" i="12"/>
  <c r="R19" i="12"/>
  <c r="Q16" i="12"/>
  <c r="R11" i="12"/>
  <c r="Q50" i="23"/>
  <c r="R42" i="23"/>
  <c r="Q39" i="23"/>
  <c r="Q36" i="23"/>
  <c r="R31" i="23"/>
  <c r="Q28" i="23"/>
  <c r="R23" i="23"/>
  <c r="R20" i="23"/>
  <c r="Q17" i="23"/>
  <c r="R9" i="23"/>
  <c r="R7" i="23"/>
  <c r="Q58" i="10"/>
  <c r="R53" i="10"/>
  <c r="Q50" i="10"/>
  <c r="R45" i="10"/>
  <c r="Q42" i="10"/>
  <c r="R37" i="10"/>
  <c r="Q34" i="10"/>
  <c r="R29" i="10"/>
  <c r="Q26" i="10"/>
  <c r="R21" i="10"/>
  <c r="Q60" i="5"/>
  <c r="R55" i="5"/>
  <c r="Q52" i="5"/>
  <c r="R47" i="5"/>
  <c r="Q44" i="5"/>
  <c r="R39" i="5"/>
  <c r="J50" i="12"/>
  <c r="D48" i="12"/>
  <c r="J46" i="12"/>
  <c r="D44" i="12"/>
  <c r="J42" i="12"/>
  <c r="D40" i="12"/>
  <c r="J38" i="12"/>
  <c r="D36" i="12"/>
  <c r="J34" i="12"/>
  <c r="D32" i="12"/>
  <c r="J30" i="12"/>
  <c r="D28" i="12"/>
  <c r="J25" i="12"/>
  <c r="K24" i="12"/>
  <c r="C22" i="12"/>
  <c r="D21" i="12"/>
  <c r="J17" i="12"/>
  <c r="J16" i="12"/>
  <c r="J15" i="12"/>
  <c r="J14" i="12"/>
  <c r="J13" i="12"/>
  <c r="J12" i="12"/>
  <c r="J11" i="12"/>
  <c r="J10" i="12"/>
  <c r="J9" i="12"/>
  <c r="J8" i="12"/>
  <c r="J7" i="12"/>
  <c r="K50" i="23"/>
  <c r="C49" i="23"/>
  <c r="K46" i="23"/>
  <c r="C45" i="23"/>
  <c r="K42" i="23"/>
  <c r="C41" i="23"/>
  <c r="K38" i="23"/>
  <c r="C37" i="23"/>
  <c r="K34" i="23"/>
  <c r="C33" i="23"/>
  <c r="K30" i="23"/>
  <c r="C29" i="23"/>
  <c r="J26" i="23"/>
  <c r="K25" i="23"/>
  <c r="C23" i="23"/>
  <c r="D22" i="23"/>
  <c r="J18" i="23"/>
  <c r="K17" i="23"/>
  <c r="K16" i="23"/>
  <c r="K15" i="23"/>
  <c r="K14" i="23"/>
  <c r="K13" i="23"/>
  <c r="K12" i="23"/>
  <c r="K11" i="23"/>
  <c r="K10" i="23"/>
  <c r="K9" i="23"/>
  <c r="K8" i="23"/>
  <c r="K7" i="23"/>
  <c r="K60" i="10"/>
  <c r="C58" i="10"/>
  <c r="D57" i="10"/>
  <c r="J53" i="10"/>
  <c r="K52" i="10"/>
  <c r="C50" i="10"/>
  <c r="D49" i="10"/>
  <c r="J45" i="10"/>
  <c r="K44" i="10"/>
  <c r="C42" i="10"/>
  <c r="D41" i="10"/>
  <c r="J37" i="10"/>
  <c r="J36" i="10"/>
  <c r="J45" i="6"/>
  <c r="Q25" i="6"/>
  <c r="AE18" i="6"/>
  <c r="R42" i="11"/>
  <c r="X41" i="11"/>
  <c r="R11" i="11"/>
  <c r="X7" i="11"/>
  <c r="AM41" i="8"/>
  <c r="Q41" i="8"/>
  <c r="J39" i="8"/>
  <c r="J38" i="8"/>
  <c r="BA36" i="8"/>
  <c r="AE35" i="8"/>
  <c r="K33" i="8"/>
  <c r="BA32" i="8"/>
  <c r="AM29" i="8"/>
  <c r="R29" i="8"/>
  <c r="D14" i="8"/>
  <c r="AT25" i="8"/>
  <c r="AF22" i="8"/>
  <c r="K14" i="8"/>
  <c r="BH18" i="8"/>
  <c r="AM12" i="8"/>
  <c r="Y7" i="8"/>
  <c r="D27" i="8"/>
  <c r="BA14" i="8"/>
  <c r="AF20" i="8"/>
  <c r="R14" i="8"/>
  <c r="BH7" i="8"/>
  <c r="AE20" i="9"/>
  <c r="AF8" i="9"/>
  <c r="BG49" i="9"/>
  <c r="BG46" i="9"/>
  <c r="BG16" i="9"/>
  <c r="AZ44" i="9"/>
  <c r="AZ28" i="9"/>
  <c r="AZ17" i="9"/>
  <c r="BA16" i="9"/>
  <c r="AZ10" i="9"/>
  <c r="AS39" i="9"/>
  <c r="AS37" i="9"/>
  <c r="AT33" i="9"/>
  <c r="AT31" i="9"/>
  <c r="AS24" i="9"/>
  <c r="AS14" i="9"/>
  <c r="AL49" i="9"/>
  <c r="AM44" i="9"/>
  <c r="AL41" i="9"/>
  <c r="AM36" i="9"/>
  <c r="AL33" i="9"/>
  <c r="AM28" i="9"/>
  <c r="AL25" i="9"/>
  <c r="AL20" i="9"/>
  <c r="AL18" i="9"/>
  <c r="AL16" i="9"/>
  <c r="AL9" i="9"/>
  <c r="AL14" i="9"/>
  <c r="AL10" i="9"/>
  <c r="AL15" i="9"/>
  <c r="Y50" i="9"/>
  <c r="X47" i="9"/>
  <c r="Y42" i="9"/>
  <c r="X39" i="9"/>
  <c r="Y34" i="9"/>
  <c r="X31" i="9"/>
  <c r="Y26" i="9"/>
  <c r="X23" i="9"/>
  <c r="R48" i="9"/>
  <c r="Q45" i="9"/>
  <c r="R40" i="9"/>
  <c r="Q37" i="9"/>
  <c r="R32" i="9"/>
  <c r="Q29" i="9"/>
  <c r="R24" i="9"/>
  <c r="Q21" i="9"/>
  <c r="Q19" i="9"/>
  <c r="Q17" i="9"/>
  <c r="Q7" i="9"/>
  <c r="Q8" i="9"/>
  <c r="Q12" i="9"/>
  <c r="Q9" i="9"/>
  <c r="Q13" i="9"/>
  <c r="K46" i="9"/>
  <c r="J43" i="9"/>
  <c r="K38" i="9"/>
  <c r="J35" i="9"/>
  <c r="K30" i="9"/>
  <c r="J27" i="9"/>
  <c r="K22" i="9"/>
  <c r="C47" i="9"/>
  <c r="C43" i="9"/>
  <c r="C39" i="9"/>
  <c r="C35" i="9"/>
  <c r="C31" i="9"/>
  <c r="C27" i="9"/>
  <c r="C23" i="9"/>
  <c r="C19" i="9"/>
  <c r="C17" i="9"/>
  <c r="C9" i="9"/>
  <c r="C13" i="9"/>
  <c r="R46" i="12"/>
  <c r="Q43" i="12"/>
  <c r="R38" i="12"/>
  <c r="Q35" i="12"/>
  <c r="R30" i="12"/>
  <c r="Q27" i="12"/>
  <c r="R22" i="12"/>
  <c r="Q19" i="12"/>
  <c r="R14" i="12"/>
  <c r="Q11" i="12"/>
  <c r="R48" i="23"/>
  <c r="R45" i="23"/>
  <c r="Q42" i="23"/>
  <c r="R34" i="23"/>
  <c r="Q31" i="23"/>
  <c r="R26" i="23"/>
  <c r="Q23" i="23"/>
  <c r="Q20" i="23"/>
  <c r="R15" i="23"/>
  <c r="R12" i="23"/>
  <c r="Q9" i="23"/>
  <c r="Q7" i="23"/>
  <c r="R56" i="10"/>
  <c r="Q53" i="10"/>
  <c r="R48" i="10"/>
  <c r="Q45" i="10"/>
  <c r="R40" i="10"/>
  <c r="Q37" i="10"/>
  <c r="R32" i="10"/>
  <c r="Q29" i="10"/>
  <c r="R24" i="10"/>
  <c r="Q21" i="10"/>
  <c r="R58" i="5"/>
  <c r="Q55" i="5"/>
  <c r="R50" i="5"/>
  <c r="Q47" i="5"/>
  <c r="R42" i="5"/>
  <c r="Q39" i="5"/>
  <c r="K49" i="12"/>
  <c r="C48" i="12"/>
  <c r="K45" i="12"/>
  <c r="C44" i="12"/>
  <c r="K41" i="12"/>
  <c r="C40" i="12"/>
  <c r="K37" i="12"/>
  <c r="C36" i="12"/>
  <c r="K33" i="12"/>
  <c r="C32" i="12"/>
  <c r="K29" i="12"/>
  <c r="C28" i="12"/>
  <c r="J24" i="12"/>
  <c r="K23" i="12"/>
  <c r="C21" i="12"/>
  <c r="D20" i="12"/>
  <c r="J50" i="23"/>
  <c r="D48" i="23"/>
  <c r="J46" i="23"/>
  <c r="D44" i="23"/>
  <c r="J42" i="23"/>
  <c r="D40" i="23"/>
  <c r="J38" i="23"/>
  <c r="D36" i="23"/>
  <c r="J34" i="23"/>
  <c r="D32" i="23"/>
  <c r="J30" i="23"/>
  <c r="D28" i="23"/>
  <c r="J25" i="23"/>
  <c r="K24" i="23"/>
  <c r="C22" i="23"/>
  <c r="D21" i="23"/>
  <c r="J17" i="23"/>
  <c r="J16" i="23"/>
  <c r="J15" i="23"/>
  <c r="J14" i="23"/>
  <c r="J13" i="23"/>
  <c r="J12" i="23"/>
  <c r="J11" i="23"/>
  <c r="J10" i="23"/>
  <c r="J9" i="23"/>
  <c r="J8" i="23"/>
  <c r="J7" i="23"/>
  <c r="J60" i="10"/>
  <c r="K59" i="10"/>
  <c r="C57" i="10"/>
  <c r="D56" i="10"/>
  <c r="J52" i="10"/>
  <c r="K51" i="10"/>
  <c r="C49" i="10"/>
  <c r="D48" i="10"/>
  <c r="J44" i="10"/>
  <c r="K43" i="10"/>
  <c r="C41" i="10"/>
  <c r="D40" i="10"/>
  <c r="D30" i="10"/>
  <c r="C28" i="10"/>
  <c r="K20" i="10"/>
  <c r="J19" i="10"/>
  <c r="K59" i="5"/>
  <c r="C58" i="5"/>
  <c r="K55" i="5"/>
  <c r="C54" i="5"/>
  <c r="K51" i="5"/>
  <c r="C50" i="5"/>
  <c r="K47" i="5"/>
  <c r="C46" i="5"/>
  <c r="K43" i="5"/>
  <c r="C42" i="5"/>
  <c r="K39" i="5"/>
  <c r="C38" i="5"/>
  <c r="J34" i="5"/>
  <c r="K33" i="5"/>
  <c r="C31" i="5"/>
  <c r="D30" i="5"/>
  <c r="Y27" i="6"/>
  <c r="AE20" i="6"/>
  <c r="K43" i="11"/>
  <c r="Q42" i="11"/>
  <c r="K10" i="11"/>
  <c r="Q11" i="11"/>
  <c r="BA44" i="8"/>
  <c r="AE44" i="8"/>
  <c r="AZ36" i="8"/>
  <c r="AF34" i="8"/>
  <c r="J34" i="8"/>
  <c r="AZ32" i="8"/>
  <c r="AE32" i="8"/>
  <c r="Q29" i="8"/>
  <c r="BG28" i="8"/>
  <c r="AS25" i="8"/>
  <c r="X12" i="8"/>
  <c r="J14" i="8"/>
  <c r="AZ21" i="8"/>
  <c r="AL12" i="8"/>
  <c r="Q23" i="8"/>
  <c r="C27" i="8"/>
  <c r="AS20" i="8"/>
  <c r="AE20" i="8"/>
  <c r="J17" i="8"/>
  <c r="BG7" i="8"/>
  <c r="AL7" i="8"/>
  <c r="AF48" i="9"/>
  <c r="AF44" i="9"/>
  <c r="AF40" i="9"/>
  <c r="AF36" i="9"/>
  <c r="AF32" i="9"/>
  <c r="AF28" i="9"/>
  <c r="AF24" i="9"/>
  <c r="AE8" i="9"/>
  <c r="BH28" i="9"/>
  <c r="BH25" i="9"/>
  <c r="BH11" i="9"/>
  <c r="AZ46" i="9"/>
  <c r="BA39" i="9"/>
  <c r="BA37" i="9"/>
  <c r="AZ30" i="9"/>
  <c r="BA19" i="9"/>
  <c r="BA15" i="9"/>
  <c r="AT48" i="9"/>
  <c r="AT46" i="9"/>
  <c r="AT44" i="9"/>
  <c r="AT42" i="9"/>
  <c r="AS31" i="9"/>
  <c r="AT19" i="9"/>
  <c r="AT11" i="9"/>
  <c r="AM47" i="9"/>
  <c r="AL44" i="9"/>
  <c r="AM39" i="9"/>
  <c r="AL36" i="9"/>
  <c r="AM31" i="9"/>
  <c r="AL28" i="9"/>
  <c r="AM23" i="9"/>
  <c r="X50" i="9"/>
  <c r="Y45" i="9"/>
  <c r="X42" i="9"/>
  <c r="Y37" i="9"/>
  <c r="X34" i="9"/>
  <c r="Y29" i="9"/>
  <c r="X26" i="9"/>
  <c r="Y21" i="9"/>
  <c r="Y9" i="9"/>
  <c r="Y10" i="9"/>
  <c r="Y14" i="9"/>
  <c r="Y8" i="9"/>
  <c r="Y19" i="9"/>
  <c r="Y18" i="9"/>
  <c r="Y12" i="9"/>
  <c r="Q48" i="9"/>
  <c r="R43" i="9"/>
  <c r="Q40" i="9"/>
  <c r="R35" i="9"/>
  <c r="Q32" i="9"/>
  <c r="R27" i="9"/>
  <c r="Q24" i="9"/>
  <c r="K49" i="9"/>
  <c r="J46" i="9"/>
  <c r="K41" i="9"/>
  <c r="J38" i="9"/>
  <c r="K33" i="9"/>
  <c r="J30" i="9"/>
  <c r="K25" i="9"/>
  <c r="J22" i="9"/>
  <c r="K15" i="9"/>
  <c r="K13" i="9"/>
  <c r="K10" i="9"/>
  <c r="K8" i="9"/>
  <c r="K7" i="9"/>
  <c r="K11" i="9"/>
  <c r="K20" i="9"/>
  <c r="D50" i="9"/>
  <c r="D46" i="9"/>
  <c r="D42" i="9"/>
  <c r="D38" i="9"/>
  <c r="D34" i="9"/>
  <c r="D30" i="9"/>
  <c r="D26" i="9"/>
  <c r="D22" i="9"/>
  <c r="D18" i="9"/>
  <c r="D15" i="9"/>
  <c r="D11" i="9"/>
  <c r="R49" i="12"/>
  <c r="Q46" i="12"/>
  <c r="R41" i="12"/>
  <c r="Q38" i="12"/>
  <c r="R33" i="12"/>
  <c r="Q30" i="12"/>
  <c r="R25" i="12"/>
  <c r="Q22" i="12"/>
  <c r="R17" i="12"/>
  <c r="Q14" i="12"/>
  <c r="R9" i="12"/>
  <c r="R7" i="12"/>
  <c r="Q48" i="23"/>
  <c r="Q45" i="23"/>
  <c r="R40" i="23"/>
  <c r="R37" i="23"/>
  <c r="Q34" i="23"/>
  <c r="R29" i="23"/>
  <c r="Q26" i="23"/>
  <c r="R18" i="23"/>
  <c r="Q15" i="23"/>
  <c r="Q12" i="23"/>
  <c r="R59" i="10"/>
  <c r="Q56" i="10"/>
  <c r="R51" i="10"/>
  <c r="Q48" i="10"/>
  <c r="R43" i="10"/>
  <c r="Q40" i="10"/>
  <c r="R35" i="10"/>
  <c r="Q32" i="10"/>
  <c r="R27" i="10"/>
  <c r="Q24" i="10"/>
  <c r="R19" i="10"/>
  <c r="R17" i="10"/>
  <c r="Q58" i="5"/>
  <c r="R53" i="5"/>
  <c r="Q50" i="5"/>
  <c r="R45" i="5"/>
  <c r="Q42" i="5"/>
  <c r="R37" i="5"/>
  <c r="R35" i="5"/>
  <c r="R33" i="5"/>
  <c r="R31" i="5"/>
  <c r="R29" i="5"/>
  <c r="R27" i="5"/>
  <c r="R25" i="5"/>
  <c r="R23" i="5"/>
  <c r="R21" i="5"/>
  <c r="R19" i="5"/>
  <c r="R17" i="5"/>
  <c r="J49" i="12"/>
  <c r="D47" i="12"/>
  <c r="J45" i="12"/>
  <c r="D43" i="12"/>
  <c r="J41" i="12"/>
  <c r="D39" i="12"/>
  <c r="J37" i="12"/>
  <c r="D35" i="12"/>
  <c r="J33" i="12"/>
  <c r="D31" i="12"/>
  <c r="J29" i="12"/>
  <c r="D27" i="12"/>
  <c r="J23" i="12"/>
  <c r="K22" i="12"/>
  <c r="C20" i="12"/>
  <c r="D19" i="12"/>
  <c r="K49" i="23"/>
  <c r="C48" i="23"/>
  <c r="K45" i="23"/>
  <c r="C44" i="23"/>
  <c r="K41" i="23"/>
  <c r="C40" i="23"/>
  <c r="K37" i="23"/>
  <c r="C36" i="23"/>
  <c r="K33" i="23"/>
  <c r="C32" i="23"/>
  <c r="K29" i="23"/>
  <c r="C28" i="23"/>
  <c r="J24" i="23"/>
  <c r="K23" i="23"/>
  <c r="C21" i="23"/>
  <c r="D20" i="23"/>
  <c r="J59" i="10"/>
  <c r="D21" i="24"/>
  <c r="X12" i="6"/>
  <c r="R50" i="11"/>
  <c r="X49" i="11"/>
  <c r="R18" i="11"/>
  <c r="X17" i="11"/>
  <c r="K45" i="8"/>
  <c r="AZ44" i="8"/>
  <c r="X38" i="8"/>
  <c r="AT38" i="8"/>
  <c r="X37" i="8"/>
  <c r="D36" i="8"/>
  <c r="AF30" i="8"/>
  <c r="K30" i="8"/>
  <c r="BH26" i="8"/>
  <c r="AM26" i="8"/>
  <c r="Y18" i="8"/>
  <c r="D11" i="8"/>
  <c r="BA19" i="8"/>
  <c r="AF19" i="8"/>
  <c r="R11" i="8"/>
  <c r="BH15" i="8"/>
  <c r="AT15" i="8"/>
  <c r="Y13" i="8"/>
  <c r="K16" i="8"/>
  <c r="BA15" i="8"/>
  <c r="AE48" i="9"/>
  <c r="AE44" i="9"/>
  <c r="AE40" i="9"/>
  <c r="AE36" i="9"/>
  <c r="AE32" i="9"/>
  <c r="AE28" i="9"/>
  <c r="AE24" i="9"/>
  <c r="AF17" i="9"/>
  <c r="BG25" i="9"/>
  <c r="BG22" i="9"/>
  <c r="BH18" i="9"/>
  <c r="BG11" i="9"/>
  <c r="BA50" i="9"/>
  <c r="BA41" i="9"/>
  <c r="AZ39" i="9"/>
  <c r="BA34" i="9"/>
  <c r="BA25" i="9"/>
  <c r="BA23" i="9"/>
  <c r="AZ19" i="9"/>
  <c r="BA7" i="9"/>
  <c r="AZ15" i="9"/>
  <c r="BA14" i="9"/>
  <c r="AS50" i="9"/>
  <c r="AS48" i="9"/>
  <c r="AS42" i="9"/>
  <c r="AT29" i="9"/>
  <c r="AS16" i="9"/>
  <c r="AT10" i="9"/>
  <c r="AM50" i="9"/>
  <c r="AL47" i="9"/>
  <c r="AM42" i="9"/>
  <c r="AL39" i="9"/>
  <c r="AM34" i="9"/>
  <c r="AL31" i="9"/>
  <c r="AM26" i="9"/>
  <c r="AL23" i="9"/>
  <c r="Y48" i="9"/>
  <c r="X45" i="9"/>
  <c r="Y40" i="9"/>
  <c r="X37" i="9"/>
  <c r="Y32" i="9"/>
  <c r="X29" i="9"/>
  <c r="Y24" i="9"/>
  <c r="X21" i="9"/>
  <c r="X9" i="9"/>
  <c r="X10" i="9"/>
  <c r="X14" i="9"/>
  <c r="X8" i="9"/>
  <c r="X19" i="9"/>
  <c r="X18" i="9"/>
  <c r="X12" i="9"/>
  <c r="R46" i="9"/>
  <c r="Q43" i="9"/>
  <c r="R38" i="9"/>
  <c r="Q35" i="9"/>
  <c r="R30" i="9"/>
  <c r="Q27" i="9"/>
  <c r="R22" i="9"/>
  <c r="J49" i="9"/>
  <c r="K44" i="9"/>
  <c r="J41" i="9"/>
  <c r="K36" i="9"/>
  <c r="J33" i="9"/>
  <c r="K28" i="9"/>
  <c r="J25" i="9"/>
  <c r="J15" i="9"/>
  <c r="J13" i="9"/>
  <c r="J10" i="9"/>
  <c r="J8" i="9"/>
  <c r="J7" i="9"/>
  <c r="J11" i="9"/>
  <c r="J20" i="9"/>
  <c r="C50" i="9"/>
  <c r="C46" i="9"/>
  <c r="C42" i="9"/>
  <c r="C38" i="9"/>
  <c r="C34" i="9"/>
  <c r="C30" i="9"/>
  <c r="C26" i="9"/>
  <c r="C22" i="9"/>
  <c r="C18" i="9"/>
  <c r="C15" i="9"/>
  <c r="C11" i="9"/>
  <c r="Q49" i="12"/>
  <c r="R44" i="12"/>
  <c r="Q41" i="12"/>
  <c r="R36" i="12"/>
  <c r="Q33" i="12"/>
  <c r="R28" i="12"/>
  <c r="Q25" i="12"/>
  <c r="R20" i="12"/>
  <c r="Q17" i="12"/>
  <c r="R12" i="12"/>
  <c r="Q9" i="12"/>
  <c r="Q7" i="12"/>
  <c r="R46" i="23"/>
  <c r="R43" i="23"/>
  <c r="Q40" i="23"/>
  <c r="Q37" i="23"/>
  <c r="R32" i="23"/>
  <c r="Q29" i="23"/>
  <c r="R24" i="23"/>
  <c r="R21" i="23"/>
  <c r="Q18" i="23"/>
  <c r="R10" i="23"/>
  <c r="Q59" i="10"/>
  <c r="R54" i="10"/>
  <c r="Q51" i="10"/>
  <c r="R46" i="10"/>
  <c r="Q43" i="10"/>
  <c r="R38" i="10"/>
  <c r="Q35" i="10"/>
  <c r="R30" i="10"/>
  <c r="Q27" i="10"/>
  <c r="R22" i="10"/>
  <c r="Q19" i="10"/>
  <c r="Q17" i="10"/>
  <c r="R56" i="5"/>
  <c r="Q53" i="5"/>
  <c r="R48" i="5"/>
  <c r="Q45" i="5"/>
  <c r="R40" i="5"/>
  <c r="Q37" i="5"/>
  <c r="Q35" i="5"/>
  <c r="Q33" i="5"/>
  <c r="Q31" i="5"/>
  <c r="Q29" i="5"/>
  <c r="Q27" i="5"/>
  <c r="Q25" i="5"/>
  <c r="Q23" i="5"/>
  <c r="Q21" i="5"/>
  <c r="Q19" i="5"/>
  <c r="Q17" i="5"/>
  <c r="K48" i="12"/>
  <c r="C47" i="12"/>
  <c r="K44" i="12"/>
  <c r="C43" i="12"/>
  <c r="K40" i="12"/>
  <c r="C39" i="12"/>
  <c r="K36" i="12"/>
  <c r="C35" i="12"/>
  <c r="K32" i="12"/>
  <c r="C31" i="12"/>
  <c r="K28" i="12"/>
  <c r="C27" i="12"/>
  <c r="D26" i="12"/>
  <c r="J22" i="12"/>
  <c r="K21" i="12"/>
  <c r="C19" i="12"/>
  <c r="D18" i="12"/>
  <c r="D17" i="12"/>
  <c r="D16" i="12"/>
  <c r="D15" i="12"/>
  <c r="D14" i="12"/>
  <c r="D13" i="12"/>
  <c r="D12" i="12"/>
  <c r="D11" i="12"/>
  <c r="D10" i="12"/>
  <c r="D9" i="12"/>
  <c r="D8" i="12"/>
  <c r="D7" i="12"/>
  <c r="J49" i="23"/>
  <c r="D47" i="23"/>
  <c r="J45" i="23"/>
  <c r="D43" i="23"/>
  <c r="J41" i="23"/>
  <c r="D39" i="23"/>
  <c r="J37" i="23"/>
  <c r="D35" i="23"/>
  <c r="J33" i="23"/>
  <c r="D31" i="23"/>
  <c r="J29" i="23"/>
  <c r="D27" i="23"/>
  <c r="J23" i="23"/>
  <c r="K22" i="23"/>
  <c r="C20" i="23"/>
  <c r="D19" i="23"/>
  <c r="J58" i="10"/>
  <c r="K57" i="10"/>
  <c r="C55" i="10"/>
  <c r="D54" i="10"/>
  <c r="J50" i="10"/>
  <c r="K49" i="10"/>
  <c r="C47" i="10"/>
  <c r="D46" i="10"/>
  <c r="J42" i="10"/>
  <c r="K41" i="10"/>
  <c r="C39" i="10"/>
  <c r="D38" i="10"/>
  <c r="D21" i="10"/>
  <c r="C18" i="10"/>
  <c r="K23" i="10"/>
  <c r="J22" i="10"/>
  <c r="D23" i="10"/>
  <c r="C22" i="10"/>
  <c r="C19" i="10"/>
  <c r="K58" i="5"/>
  <c r="C57" i="5"/>
  <c r="K54" i="5"/>
  <c r="C53" i="5"/>
  <c r="K50" i="5"/>
  <c r="C49" i="5"/>
  <c r="K46" i="5"/>
  <c r="C45" i="5"/>
  <c r="K42" i="5"/>
  <c r="C41" i="5"/>
  <c r="K38" i="5"/>
  <c r="C37" i="5"/>
  <c r="D36" i="5"/>
  <c r="J32" i="5"/>
  <c r="K31" i="5"/>
  <c r="C29" i="5"/>
  <c r="D28" i="5"/>
  <c r="D27" i="5"/>
  <c r="D26" i="5"/>
  <c r="D24" i="5"/>
  <c r="D23" i="5"/>
  <c r="D21" i="5"/>
  <c r="D18" i="5"/>
  <c r="D25" i="5"/>
  <c r="D22" i="5"/>
  <c r="D20" i="5"/>
  <c r="D19" i="5"/>
  <c r="AF9" i="11"/>
  <c r="Q50" i="11"/>
  <c r="K19" i="11"/>
  <c r="Q18" i="11"/>
  <c r="Y47" i="8"/>
  <c r="C48" i="8"/>
  <c r="Y39" i="8"/>
  <c r="C40" i="8"/>
  <c r="Y36" i="8"/>
  <c r="C36" i="8"/>
  <c r="AT34" i="8"/>
  <c r="AT33" i="8"/>
  <c r="X32" i="8"/>
  <c r="J30" i="8"/>
  <c r="AZ29" i="8"/>
  <c r="AL26" i="8"/>
  <c r="Q13" i="8"/>
  <c r="C11" i="8"/>
  <c r="AS22" i="8"/>
  <c r="AE19" i="8"/>
  <c r="J22" i="8"/>
  <c r="BG15" i="8"/>
  <c r="AL15" i="8"/>
  <c r="X13" i="8"/>
  <c r="C9" i="8"/>
  <c r="AZ15" i="8"/>
  <c r="AE8" i="8"/>
  <c r="AE17" i="9"/>
  <c r="BH36" i="9"/>
  <c r="BH33" i="9"/>
  <c r="BG18" i="9"/>
  <c r="AZ50" i="9"/>
  <c r="AZ34" i="9"/>
  <c r="AZ23" i="9"/>
  <c r="BA21" i="9"/>
  <c r="BA9" i="9"/>
  <c r="AT40" i="9"/>
  <c r="AT36" i="9"/>
  <c r="AT34" i="9"/>
  <c r="AS29" i="9"/>
  <c r="AS27" i="9"/>
  <c r="AT23" i="9"/>
  <c r="AT21" i="9"/>
  <c r="AT13" i="9"/>
  <c r="AS10" i="9"/>
  <c r="AL50" i="9"/>
  <c r="AM45" i="9"/>
  <c r="AL42" i="9"/>
  <c r="AM37" i="9"/>
  <c r="AL34" i="9"/>
  <c r="AM29" i="9"/>
  <c r="AL26" i="9"/>
  <c r="AM21" i="9"/>
  <c r="AM19" i="9"/>
  <c r="AM17" i="9"/>
  <c r="AM13" i="9"/>
  <c r="AM7" i="9"/>
  <c r="AM8" i="9"/>
  <c r="AM12" i="9"/>
  <c r="AM11" i="9"/>
  <c r="X48" i="9"/>
  <c r="Y43" i="9"/>
  <c r="X40" i="9"/>
  <c r="Y35" i="9"/>
  <c r="X32" i="9"/>
  <c r="Y27" i="9"/>
  <c r="X24" i="9"/>
  <c r="R49" i="9"/>
  <c r="Q46" i="9"/>
  <c r="R41" i="9"/>
  <c r="Q38" i="9"/>
  <c r="R33" i="9"/>
  <c r="Q30" i="9"/>
  <c r="R25" i="9"/>
  <c r="Q22" i="9"/>
  <c r="R20" i="9"/>
  <c r="R18" i="9"/>
  <c r="R16" i="9"/>
  <c r="R11" i="9"/>
  <c r="R14" i="9"/>
  <c r="R10" i="9"/>
  <c r="R15" i="9"/>
  <c r="K47" i="9"/>
  <c r="J44" i="9"/>
  <c r="K39" i="9"/>
  <c r="J36" i="9"/>
  <c r="K31" i="9"/>
  <c r="J28" i="9"/>
  <c r="K23" i="9"/>
  <c r="D49" i="9"/>
  <c r="D45" i="9"/>
  <c r="D41" i="9"/>
  <c r="D37" i="9"/>
  <c r="D33" i="9"/>
  <c r="D29" i="9"/>
  <c r="D25" i="9"/>
  <c r="D21" i="9"/>
  <c r="D14" i="9"/>
  <c r="D16" i="9"/>
  <c r="D10" i="9"/>
  <c r="R47" i="12"/>
  <c r="Q44" i="12"/>
  <c r="R39" i="12"/>
  <c r="Q36" i="12"/>
  <c r="R31" i="12"/>
  <c r="Q28" i="12"/>
  <c r="R23" i="12"/>
  <c r="Q20" i="12"/>
  <c r="R15" i="12"/>
  <c r="Q12" i="12"/>
  <c r="R49" i="23"/>
  <c r="Q46" i="23"/>
  <c r="Q43" i="23"/>
  <c r="R38" i="23"/>
  <c r="R35" i="23"/>
  <c r="Q32" i="23"/>
  <c r="R27" i="23"/>
  <c r="Q24" i="23"/>
  <c r="Q21" i="23"/>
  <c r="R16" i="23"/>
  <c r="R13" i="23"/>
  <c r="Q10" i="23"/>
  <c r="R8" i="23"/>
  <c r="R57" i="10"/>
  <c r="Q54" i="10"/>
  <c r="R49" i="10"/>
  <c r="Q46" i="10"/>
  <c r="R41" i="10"/>
  <c r="Q38" i="10"/>
  <c r="R33" i="10"/>
  <c r="Q30" i="10"/>
  <c r="R25" i="10"/>
  <c r="Q22" i="10"/>
  <c r="R59" i="5"/>
  <c r="Q56" i="5"/>
  <c r="R51" i="5"/>
  <c r="Q48" i="5"/>
  <c r="R43" i="5"/>
  <c r="Q40" i="5"/>
  <c r="D50" i="12"/>
  <c r="J48" i="12"/>
  <c r="D46" i="12"/>
  <c r="J44" i="12"/>
  <c r="D42" i="12"/>
  <c r="J40" i="12"/>
  <c r="D38" i="12"/>
  <c r="J36" i="12"/>
  <c r="D34" i="12"/>
  <c r="J32" i="12"/>
  <c r="D30" i="12"/>
  <c r="J28" i="12"/>
  <c r="C26" i="12"/>
  <c r="D25" i="12"/>
  <c r="J21" i="12"/>
  <c r="K20" i="12"/>
  <c r="C18" i="12"/>
  <c r="C17" i="12"/>
  <c r="C16" i="12"/>
  <c r="C15" i="12"/>
  <c r="C14" i="12"/>
  <c r="C13" i="12"/>
  <c r="C12" i="12"/>
  <c r="C11" i="12"/>
  <c r="C10" i="12"/>
  <c r="C9" i="12"/>
  <c r="C8" i="12"/>
  <c r="C7" i="12"/>
  <c r="K48" i="23"/>
  <c r="C47" i="23"/>
  <c r="K44" i="23"/>
  <c r="C43" i="23"/>
  <c r="K40" i="23"/>
  <c r="C39" i="23"/>
  <c r="K36" i="23"/>
  <c r="C35" i="23"/>
  <c r="K32" i="23"/>
  <c r="C31" i="23"/>
  <c r="K28" i="23"/>
  <c r="C27" i="23"/>
  <c r="D26" i="23"/>
  <c r="J22" i="23"/>
  <c r="AT12" i="8"/>
  <c r="X11" i="8"/>
  <c r="AF46" i="9"/>
  <c r="BH41" i="9"/>
  <c r="BG30" i="9"/>
  <c r="BA18" i="9"/>
  <c r="AZ9" i="9"/>
  <c r="AT45" i="9"/>
  <c r="AL32" i="9"/>
  <c r="AL29" i="9"/>
  <c r="X46" i="9"/>
  <c r="X43" i="9"/>
  <c r="Y13" i="9"/>
  <c r="R31" i="9"/>
  <c r="R28" i="9"/>
  <c r="K45" i="9"/>
  <c r="K42" i="9"/>
  <c r="K19" i="9"/>
  <c r="D36" i="9"/>
  <c r="D20" i="9"/>
  <c r="Q42" i="12"/>
  <c r="Q39" i="12"/>
  <c r="Q10" i="12"/>
  <c r="R47" i="23"/>
  <c r="R44" i="23"/>
  <c r="R41" i="23"/>
  <c r="Q30" i="23"/>
  <c r="Q27" i="23"/>
  <c r="Q19" i="23"/>
  <c r="Q16" i="23"/>
  <c r="R55" i="10"/>
  <c r="R52" i="10"/>
  <c r="R23" i="10"/>
  <c r="R20" i="10"/>
  <c r="Q46" i="5"/>
  <c r="Q43" i="5"/>
  <c r="R32" i="5"/>
  <c r="J43" i="12"/>
  <c r="C42" i="12"/>
  <c r="J27" i="12"/>
  <c r="D24" i="12"/>
  <c r="K18" i="12"/>
  <c r="C46" i="23"/>
  <c r="J44" i="23"/>
  <c r="C30" i="23"/>
  <c r="J28" i="23"/>
  <c r="K21" i="23"/>
  <c r="D17" i="23"/>
  <c r="C14" i="23"/>
  <c r="D9" i="23"/>
  <c r="D60" i="10"/>
  <c r="J57" i="10"/>
  <c r="K46" i="10"/>
  <c r="C44" i="10"/>
  <c r="J41" i="10"/>
  <c r="D33" i="10"/>
  <c r="C32" i="10"/>
  <c r="K29" i="10"/>
  <c r="K28" i="10"/>
  <c r="K27" i="10"/>
  <c r="D20" i="10"/>
  <c r="K19" i="10"/>
  <c r="C60" i="5"/>
  <c r="D59" i="5"/>
  <c r="D58" i="5"/>
  <c r="D57" i="5"/>
  <c r="J51" i="5"/>
  <c r="J50" i="5"/>
  <c r="J49" i="5"/>
  <c r="K48" i="5"/>
  <c r="C44" i="5"/>
  <c r="D43" i="5"/>
  <c r="D42" i="5"/>
  <c r="D41" i="5"/>
  <c r="D34" i="5"/>
  <c r="D33" i="5"/>
  <c r="D32" i="5"/>
  <c r="K26" i="5"/>
  <c r="J25" i="5"/>
  <c r="C18" i="5"/>
  <c r="K20" i="5"/>
  <c r="J17" i="5"/>
  <c r="K61" i="22"/>
  <c r="C60" i="22"/>
  <c r="K57" i="22"/>
  <c r="C56" i="22"/>
  <c r="K53" i="22"/>
  <c r="C38" i="22"/>
  <c r="K49" i="22"/>
  <c r="C47" i="22"/>
  <c r="K45" i="22"/>
  <c r="C39" i="22"/>
  <c r="K41" i="22"/>
  <c r="C34" i="22"/>
  <c r="J37" i="22"/>
  <c r="K36" i="22"/>
  <c r="C22" i="22"/>
  <c r="D44" i="22"/>
  <c r="J29" i="22"/>
  <c r="K28" i="22"/>
  <c r="K27" i="22"/>
  <c r="K24" i="22"/>
  <c r="K23" i="22"/>
  <c r="K22" i="22"/>
  <c r="K20" i="22"/>
  <c r="K26" i="22"/>
  <c r="K25" i="22"/>
  <c r="K21" i="22"/>
  <c r="K19" i="22"/>
  <c r="K18" i="22"/>
  <c r="K60" i="3"/>
  <c r="K58" i="3"/>
  <c r="K56" i="3"/>
  <c r="K54" i="3"/>
  <c r="K52" i="3"/>
  <c r="K50" i="3"/>
  <c r="K48" i="3"/>
  <c r="K46" i="3"/>
  <c r="K44" i="3"/>
  <c r="K42" i="3"/>
  <c r="K40" i="3"/>
  <c r="K38" i="3"/>
  <c r="K36" i="3"/>
  <c r="K34" i="3"/>
  <c r="K32" i="3"/>
  <c r="K27" i="3"/>
  <c r="K23" i="3"/>
  <c r="K19" i="3"/>
  <c r="K29" i="3"/>
  <c r="K21" i="3"/>
  <c r="K26" i="3"/>
  <c r="K18" i="3"/>
  <c r="D17" i="3"/>
  <c r="D32" i="3"/>
  <c r="D40" i="3"/>
  <c r="D48" i="3"/>
  <c r="D56" i="3"/>
  <c r="C30" i="3"/>
  <c r="C25" i="3"/>
  <c r="C36" i="3"/>
  <c r="C44" i="3"/>
  <c r="C52" i="3"/>
  <c r="C60" i="3"/>
  <c r="AL24" i="9"/>
  <c r="X35" i="9"/>
  <c r="Q34" i="12"/>
  <c r="Q38" i="5"/>
  <c r="C53" i="10"/>
  <c r="K40" i="10"/>
  <c r="D31" i="10"/>
  <c r="K21" i="10"/>
  <c r="J53" i="5"/>
  <c r="D46" i="5"/>
  <c r="J38" i="5"/>
  <c r="C53" i="22"/>
  <c r="C46" i="22"/>
  <c r="K30" i="22"/>
  <c r="D38" i="3"/>
  <c r="C58" i="3"/>
  <c r="Y11" i="8"/>
  <c r="Y46" i="9"/>
  <c r="R13" i="12"/>
  <c r="Q44" i="10"/>
  <c r="R46" i="5"/>
  <c r="D45" i="12"/>
  <c r="D14" i="23"/>
  <c r="J56" i="10"/>
  <c r="J23" i="10"/>
  <c r="K49" i="5"/>
  <c r="D44" i="5"/>
  <c r="D56" i="22"/>
  <c r="J50" i="22"/>
  <c r="J42" i="22"/>
  <c r="C45" i="22"/>
  <c r="D39" i="3"/>
  <c r="C35" i="3"/>
  <c r="BH23" i="8"/>
  <c r="AL23" i="8"/>
  <c r="AT16" i="8"/>
  <c r="X23" i="8"/>
  <c r="AF26" i="9"/>
  <c r="AF14" i="9"/>
  <c r="BH44" i="9"/>
  <c r="BG33" i="9"/>
  <c r="AZ36" i="9"/>
  <c r="BA29" i="9"/>
  <c r="BA13" i="9"/>
  <c r="AS23" i="9"/>
  <c r="AM43" i="9"/>
  <c r="AM40" i="9"/>
  <c r="Y25" i="9"/>
  <c r="Y22" i="9"/>
  <c r="Y11" i="9"/>
  <c r="Q28" i="9"/>
  <c r="Q25" i="9"/>
  <c r="Q18" i="9"/>
  <c r="Q11" i="9"/>
  <c r="Q10" i="9"/>
  <c r="J42" i="9"/>
  <c r="J39" i="9"/>
  <c r="K17" i="9"/>
  <c r="C49" i="9"/>
  <c r="C33" i="9"/>
  <c r="C14" i="9"/>
  <c r="R50" i="12"/>
  <c r="R21" i="12"/>
  <c r="R18" i="12"/>
  <c r="Q41" i="23"/>
  <c r="Q38" i="23"/>
  <c r="Q13" i="23"/>
  <c r="Q52" i="10"/>
  <c r="Q49" i="10"/>
  <c r="Q20" i="10"/>
  <c r="R57" i="5"/>
  <c r="R54" i="5"/>
  <c r="R26" i="5"/>
  <c r="D49" i="12"/>
  <c r="K47" i="12"/>
  <c r="D33" i="12"/>
  <c r="K31" i="12"/>
  <c r="C24" i="12"/>
  <c r="D50" i="23"/>
  <c r="K35" i="23"/>
  <c r="D34" i="23"/>
  <c r="D25" i="23"/>
  <c r="J21" i="23"/>
  <c r="C17" i="23"/>
  <c r="D12" i="23"/>
  <c r="C9" i="23"/>
  <c r="C60" i="10"/>
  <c r="D55" i="10"/>
  <c r="K47" i="10"/>
  <c r="D45" i="10"/>
  <c r="D39" i="10"/>
  <c r="D34" i="10"/>
  <c r="C33" i="10"/>
  <c r="J30" i="10"/>
  <c r="J29" i="10"/>
  <c r="J28" i="10"/>
  <c r="J27" i="10"/>
  <c r="D18" i="10"/>
  <c r="K24" i="10"/>
  <c r="C20" i="10"/>
  <c r="C23" i="10"/>
  <c r="C59" i="5"/>
  <c r="D56" i="5"/>
  <c r="J48" i="5"/>
  <c r="K45" i="5"/>
  <c r="C43" i="5"/>
  <c r="D40" i="5"/>
  <c r="C36" i="5"/>
  <c r="D35" i="5"/>
  <c r="C34" i="5"/>
  <c r="C33" i="5"/>
  <c r="C32" i="5"/>
  <c r="K29" i="5"/>
  <c r="K28" i="5"/>
  <c r="K27" i="5"/>
  <c r="J26" i="5"/>
  <c r="C21" i="5"/>
  <c r="K22" i="5"/>
  <c r="J20" i="5"/>
  <c r="J61" i="22"/>
  <c r="D59" i="22"/>
  <c r="J57" i="22"/>
  <c r="D55" i="22"/>
  <c r="J53" i="22"/>
  <c r="D36" i="22"/>
  <c r="J49" i="22"/>
  <c r="D37" i="22"/>
  <c r="J45" i="22"/>
  <c r="D27" i="22"/>
  <c r="J41" i="22"/>
  <c r="D31" i="22"/>
  <c r="J36" i="22"/>
  <c r="K35" i="22"/>
  <c r="C44" i="22"/>
  <c r="D33" i="22"/>
  <c r="J28" i="22"/>
  <c r="J27" i="22"/>
  <c r="J24" i="22"/>
  <c r="J23" i="22"/>
  <c r="J22" i="22"/>
  <c r="J20" i="22"/>
  <c r="J26" i="22"/>
  <c r="J25" i="22"/>
  <c r="J21" i="22"/>
  <c r="J19" i="22"/>
  <c r="J18" i="22"/>
  <c r="J60" i="3"/>
  <c r="J58" i="3"/>
  <c r="J56" i="3"/>
  <c r="J54" i="3"/>
  <c r="J52" i="3"/>
  <c r="J50" i="3"/>
  <c r="J48" i="3"/>
  <c r="J46" i="3"/>
  <c r="J44" i="3"/>
  <c r="J42" i="3"/>
  <c r="J40" i="3"/>
  <c r="J38" i="3"/>
  <c r="J36" i="3"/>
  <c r="J34" i="3"/>
  <c r="J32" i="3"/>
  <c r="J27" i="3"/>
  <c r="J19" i="3"/>
  <c r="J29" i="3"/>
  <c r="J21" i="3"/>
  <c r="J26" i="3"/>
  <c r="J18" i="3"/>
  <c r="D19" i="3"/>
  <c r="D33" i="3"/>
  <c r="D41" i="3"/>
  <c r="D49" i="3"/>
  <c r="D57" i="3"/>
  <c r="C18" i="3"/>
  <c r="C28" i="3"/>
  <c r="C37" i="3"/>
  <c r="C45" i="3"/>
  <c r="C53" i="3"/>
  <c r="C21" i="3"/>
  <c r="AF22" i="9"/>
  <c r="AL21" i="9"/>
  <c r="K34" i="9"/>
  <c r="D24" i="9"/>
  <c r="R47" i="10"/>
  <c r="R28" i="5"/>
  <c r="D24" i="23"/>
  <c r="D11" i="23"/>
  <c r="C48" i="10"/>
  <c r="J35" i="10"/>
  <c r="D45" i="5"/>
  <c r="J37" i="5"/>
  <c r="C28" i="5"/>
  <c r="C22" i="5"/>
  <c r="K58" i="22"/>
  <c r="K46" i="22"/>
  <c r="C50" i="22"/>
  <c r="D54" i="3"/>
  <c r="C42" i="3"/>
  <c r="C31" i="8"/>
  <c r="BA47" i="9"/>
  <c r="AT30" i="9"/>
  <c r="K16" i="9"/>
  <c r="R45" i="12"/>
  <c r="R10" i="12"/>
  <c r="R49" i="5"/>
  <c r="J20" i="12"/>
  <c r="D30" i="23"/>
  <c r="C11" i="23"/>
  <c r="J40" i="10"/>
  <c r="C31" i="10"/>
  <c r="J52" i="5"/>
  <c r="C47" i="5"/>
  <c r="D31" i="5"/>
  <c r="J24" i="5"/>
  <c r="J54" i="22"/>
  <c r="D47" i="22"/>
  <c r="D34" i="22"/>
  <c r="J30" i="22"/>
  <c r="C20" i="3"/>
  <c r="R26" i="11"/>
  <c r="X25" i="11"/>
  <c r="R21" i="8"/>
  <c r="BG23" i="8"/>
  <c r="D26" i="8"/>
  <c r="AS16" i="8"/>
  <c r="AF38" i="9"/>
  <c r="AS38" i="9"/>
  <c r="AT32" i="9"/>
  <c r="AS18" i="9"/>
  <c r="AL40" i="9"/>
  <c r="AL37" i="9"/>
  <c r="AL19" i="9"/>
  <c r="AL13" i="9"/>
  <c r="AL8" i="9"/>
  <c r="AL11" i="9"/>
  <c r="X22" i="9"/>
  <c r="Y7" i="9"/>
  <c r="R39" i="9"/>
  <c r="R36" i="9"/>
  <c r="K50" i="9"/>
  <c r="K21" i="9"/>
  <c r="D48" i="9"/>
  <c r="D32" i="9"/>
  <c r="D8" i="9"/>
  <c r="Q50" i="12"/>
  <c r="Q47" i="12"/>
  <c r="Q18" i="12"/>
  <c r="Q15" i="12"/>
  <c r="Q35" i="23"/>
  <c r="R60" i="10"/>
  <c r="R31" i="10"/>
  <c r="R28" i="10"/>
  <c r="Q54" i="5"/>
  <c r="Q51" i="5"/>
  <c r="R36" i="5"/>
  <c r="R20" i="5"/>
  <c r="J47" i="12"/>
  <c r="C46" i="12"/>
  <c r="J31" i="12"/>
  <c r="C30" i="12"/>
  <c r="C50" i="23"/>
  <c r="J48" i="23"/>
  <c r="C34" i="23"/>
  <c r="J32" i="23"/>
  <c r="C25" i="23"/>
  <c r="D15" i="23"/>
  <c r="C12" i="23"/>
  <c r="D7" i="23"/>
  <c r="K58" i="10"/>
  <c r="C56" i="10"/>
  <c r="K48" i="10"/>
  <c r="J47" i="10"/>
  <c r="C45" i="10"/>
  <c r="K42" i="10"/>
  <c r="C40" i="10"/>
  <c r="D35" i="10"/>
  <c r="C34" i="10"/>
  <c r="J31" i="10"/>
  <c r="J24" i="10"/>
  <c r="D25" i="10"/>
  <c r="K17" i="10"/>
  <c r="K60" i="5"/>
  <c r="C56" i="5"/>
  <c r="D55" i="5"/>
  <c r="D54" i="5"/>
  <c r="D53" i="5"/>
  <c r="J47" i="5"/>
  <c r="J46" i="5"/>
  <c r="J45" i="5"/>
  <c r="K44" i="5"/>
  <c r="C40" i="5"/>
  <c r="D39" i="5"/>
  <c r="D38" i="5"/>
  <c r="D37" i="5"/>
  <c r="C35" i="5"/>
  <c r="K30" i="5"/>
  <c r="J29" i="5"/>
  <c r="J28" i="5"/>
  <c r="J27" i="5"/>
  <c r="C23" i="5"/>
  <c r="K18" i="5"/>
  <c r="J22" i="5"/>
  <c r="K60" i="22"/>
  <c r="C59" i="22"/>
  <c r="K56" i="22"/>
  <c r="C55" i="22"/>
  <c r="K52" i="22"/>
  <c r="C36" i="22"/>
  <c r="K48" i="22"/>
  <c r="C37" i="22"/>
  <c r="K44" i="22"/>
  <c r="C27" i="22"/>
  <c r="K40" i="22"/>
  <c r="C31" i="22"/>
  <c r="J35" i="22"/>
  <c r="K34" i="22"/>
  <c r="C33" i="22"/>
  <c r="D26" i="22"/>
  <c r="D26" i="3"/>
  <c r="D24" i="3"/>
  <c r="D34" i="3"/>
  <c r="D42" i="3"/>
  <c r="D50" i="3"/>
  <c r="D58" i="3"/>
  <c r="C22" i="3"/>
  <c r="C29" i="3"/>
  <c r="C38" i="3"/>
  <c r="C46" i="3"/>
  <c r="C54" i="3"/>
  <c r="BH37" i="8"/>
  <c r="AS9" i="9"/>
  <c r="AL17" i="9"/>
  <c r="D40" i="9"/>
  <c r="J39" i="12"/>
  <c r="C19" i="23"/>
  <c r="J55" i="10"/>
  <c r="C37" i="10"/>
  <c r="C29" i="10"/>
  <c r="C17" i="10"/>
  <c r="J55" i="5"/>
  <c r="D47" i="5"/>
  <c r="J39" i="5"/>
  <c r="K42" i="22"/>
  <c r="C26" i="3"/>
  <c r="Q49" i="9"/>
  <c r="K27" i="12"/>
  <c r="J51" i="10"/>
  <c r="C38" i="10"/>
  <c r="J21" i="10"/>
  <c r="J58" i="22"/>
  <c r="K37" i="22"/>
  <c r="Q29" i="13"/>
  <c r="K27" i="11"/>
  <c r="Q26" i="11"/>
  <c r="BH38" i="8"/>
  <c r="R35" i="8"/>
  <c r="AF27" i="8"/>
  <c r="J27" i="8"/>
  <c r="R16" i="8"/>
  <c r="BG12" i="8"/>
  <c r="AF50" i="9"/>
  <c r="AT47" i="9"/>
  <c r="AM48" i="9"/>
  <c r="Y33" i="9"/>
  <c r="Y30" i="9"/>
  <c r="Q36" i="9"/>
  <c r="Q33" i="9"/>
  <c r="J50" i="9"/>
  <c r="J47" i="9"/>
  <c r="K18" i="9"/>
  <c r="C45" i="9"/>
  <c r="C29" i="9"/>
  <c r="C16" i="9"/>
  <c r="R29" i="12"/>
  <c r="R26" i="12"/>
  <c r="Q49" i="23"/>
  <c r="Q60" i="10"/>
  <c r="Q57" i="10"/>
  <c r="Q28" i="10"/>
  <c r="Q25" i="10"/>
  <c r="R30" i="5"/>
  <c r="D37" i="12"/>
  <c r="K35" i="12"/>
  <c r="C25" i="12"/>
  <c r="K19" i="12"/>
  <c r="K39" i="23"/>
  <c r="D38" i="23"/>
  <c r="K19" i="23"/>
  <c r="D18" i="23"/>
  <c r="C15" i="23"/>
  <c r="D10" i="23"/>
  <c r="C7" i="23"/>
  <c r="D52" i="10"/>
  <c r="D51" i="10"/>
  <c r="J48" i="10"/>
  <c r="C46" i="10"/>
  <c r="J43" i="10"/>
  <c r="D36" i="10"/>
  <c r="C35" i="10"/>
  <c r="J32" i="10"/>
  <c r="C21" i="10"/>
  <c r="K25" i="10"/>
  <c r="C25" i="10"/>
  <c r="J20" i="10"/>
  <c r="D24" i="10"/>
  <c r="K18" i="10"/>
  <c r="J17" i="10"/>
  <c r="J60" i="5"/>
  <c r="K57" i="5"/>
  <c r="C55" i="5"/>
  <c r="D52" i="5"/>
  <c r="J44" i="5"/>
  <c r="K41" i="5"/>
  <c r="C39" i="5"/>
  <c r="J31" i="5"/>
  <c r="J30" i="5"/>
  <c r="C24" i="5"/>
  <c r="K19" i="5"/>
  <c r="J18" i="5"/>
  <c r="D17" i="5"/>
  <c r="J60" i="22"/>
  <c r="D58" i="22"/>
  <c r="J56" i="22"/>
  <c r="D54" i="22"/>
  <c r="J52" i="22"/>
  <c r="D25" i="22"/>
  <c r="J48" i="22"/>
  <c r="D35" i="22"/>
  <c r="J44" i="22"/>
  <c r="D24" i="22"/>
  <c r="J40" i="22"/>
  <c r="D19" i="22"/>
  <c r="J34" i="22"/>
  <c r="K33" i="22"/>
  <c r="C26" i="22"/>
  <c r="D23" i="22"/>
  <c r="D27" i="3"/>
  <c r="D20" i="3"/>
  <c r="D35" i="3"/>
  <c r="D43" i="3"/>
  <c r="D51" i="3"/>
  <c r="D59" i="3"/>
  <c r="C23" i="3"/>
  <c r="C31" i="3"/>
  <c r="C39" i="3"/>
  <c r="C47" i="3"/>
  <c r="C55" i="3"/>
  <c r="K30" i="3"/>
  <c r="K20" i="3"/>
  <c r="D25" i="3"/>
  <c r="D44" i="3"/>
  <c r="D60" i="3"/>
  <c r="C32" i="3"/>
  <c r="C48" i="3"/>
  <c r="AS34" i="8"/>
  <c r="Y30" i="8"/>
  <c r="K19" i="8"/>
  <c r="X38" i="9"/>
  <c r="Y20" i="9"/>
  <c r="K9" i="9"/>
  <c r="R11" i="23"/>
  <c r="K56" i="10"/>
  <c r="J39" i="10"/>
  <c r="C27" i="10"/>
  <c r="K52" i="5"/>
  <c r="C48" i="5"/>
  <c r="J23" i="5"/>
  <c r="C57" i="22"/>
  <c r="C40" i="22"/>
  <c r="D46" i="3"/>
  <c r="C50" i="3"/>
  <c r="X39" i="8"/>
  <c r="AF34" i="9"/>
  <c r="AM35" i="9"/>
  <c r="Y16" i="9"/>
  <c r="J34" i="9"/>
  <c r="C37" i="9"/>
  <c r="R42" i="12"/>
  <c r="R19" i="23"/>
  <c r="R22" i="5"/>
  <c r="K43" i="12"/>
  <c r="K47" i="23"/>
  <c r="D59" i="10"/>
  <c r="D60" i="5"/>
  <c r="C25" i="5"/>
  <c r="D39" i="22"/>
  <c r="K29" i="22"/>
  <c r="D23" i="3"/>
  <c r="D47" i="3"/>
  <c r="C43" i="3"/>
  <c r="AF37" i="11"/>
  <c r="AE34" i="11"/>
  <c r="BA27" i="8"/>
  <c r="AE27" i="8"/>
  <c r="AM16" i="8"/>
  <c r="Q16" i="8"/>
  <c r="AF30" i="9"/>
  <c r="BH7" i="9"/>
  <c r="BH13" i="9"/>
  <c r="BA45" i="9"/>
  <c r="AZ38" i="9"/>
  <c r="BA31" i="9"/>
  <c r="AZ21" i="9"/>
  <c r="BA12" i="9"/>
  <c r="AS34" i="9"/>
  <c r="AS25" i="9"/>
  <c r="AL48" i="9"/>
  <c r="AL45" i="9"/>
  <c r="X30" i="9"/>
  <c r="X27" i="9"/>
  <c r="Y15" i="9"/>
  <c r="R47" i="9"/>
  <c r="R44" i="9"/>
  <c r="K29" i="9"/>
  <c r="K26" i="9"/>
  <c r="K14" i="9"/>
  <c r="D44" i="9"/>
  <c r="D28" i="9"/>
  <c r="D7" i="9"/>
  <c r="Q26" i="12"/>
  <c r="Q23" i="12"/>
  <c r="R8" i="12"/>
  <c r="R39" i="10"/>
  <c r="R36" i="10"/>
  <c r="Q59" i="5"/>
  <c r="R24" i="5"/>
  <c r="C50" i="12"/>
  <c r="J35" i="12"/>
  <c r="C34" i="12"/>
  <c r="K26" i="12"/>
  <c r="J19" i="12"/>
  <c r="C38" i="23"/>
  <c r="J36" i="23"/>
  <c r="C26" i="23"/>
  <c r="C18" i="23"/>
  <c r="D13" i="23"/>
  <c r="C10" i="23"/>
  <c r="K54" i="10"/>
  <c r="C52" i="10"/>
  <c r="J49" i="10"/>
  <c r="K38" i="10"/>
  <c r="C36" i="10"/>
  <c r="J33" i="10"/>
  <c r="J25" i="10"/>
  <c r="C24" i="10"/>
  <c r="J18" i="10"/>
  <c r="J59" i="5"/>
  <c r="J58" i="5"/>
  <c r="J57" i="5"/>
  <c r="K56" i="5"/>
  <c r="C52" i="5"/>
  <c r="D51" i="5"/>
  <c r="D50" i="5"/>
  <c r="D49" i="5"/>
  <c r="J43" i="5"/>
  <c r="J42" i="5"/>
  <c r="J41" i="5"/>
  <c r="K40" i="5"/>
  <c r="K35" i="5"/>
  <c r="J33" i="5"/>
  <c r="K32" i="5"/>
  <c r="C26" i="5"/>
  <c r="K21" i="5"/>
  <c r="J19" i="5"/>
  <c r="C19" i="5"/>
  <c r="C17" i="5"/>
  <c r="K59" i="22"/>
  <c r="C58" i="22"/>
  <c r="K55" i="22"/>
  <c r="C54" i="22"/>
  <c r="K51" i="22"/>
  <c r="C25" i="22"/>
  <c r="K47" i="22"/>
  <c r="C35" i="22"/>
  <c r="K43" i="22"/>
  <c r="C24" i="22"/>
  <c r="K39" i="22"/>
  <c r="C19" i="22"/>
  <c r="D52" i="22"/>
  <c r="J33" i="22"/>
  <c r="K32" i="22"/>
  <c r="C23" i="22"/>
  <c r="D42" i="22"/>
  <c r="D32" i="22"/>
  <c r="D30" i="22"/>
  <c r="D18" i="22"/>
  <c r="D51" i="22"/>
  <c r="D43" i="22"/>
  <c r="D41" i="22"/>
  <c r="D20" i="22"/>
  <c r="D49" i="22"/>
  <c r="D29" i="22"/>
  <c r="D28" i="22"/>
  <c r="D21" i="22"/>
  <c r="K59" i="3"/>
  <c r="K57" i="3"/>
  <c r="K55" i="3"/>
  <c r="K53" i="3"/>
  <c r="K51" i="3"/>
  <c r="K49" i="3"/>
  <c r="K47" i="3"/>
  <c r="K45" i="3"/>
  <c r="K43" i="3"/>
  <c r="K41" i="3"/>
  <c r="K39" i="3"/>
  <c r="K37" i="3"/>
  <c r="K35" i="3"/>
  <c r="K33" i="3"/>
  <c r="K31" i="3"/>
  <c r="K24" i="3"/>
  <c r="K22" i="3"/>
  <c r="K25" i="3"/>
  <c r="K28" i="3"/>
  <c r="K17" i="3"/>
  <c r="D30" i="3"/>
  <c r="D36" i="3"/>
  <c r="D52" i="3"/>
  <c r="C17" i="3"/>
  <c r="C40" i="3"/>
  <c r="C56" i="3"/>
  <c r="AL39" i="8"/>
  <c r="AZ8" i="8"/>
  <c r="AL12" i="9"/>
  <c r="R23" i="9"/>
  <c r="D12" i="9"/>
  <c r="Q31" i="12"/>
  <c r="Q22" i="23"/>
  <c r="R44" i="10"/>
  <c r="C38" i="12"/>
  <c r="C42" i="23"/>
  <c r="J20" i="23"/>
  <c r="C8" i="23"/>
  <c r="C26" i="10"/>
  <c r="K24" i="5"/>
  <c r="C61" i="22"/>
  <c r="K50" i="22"/>
  <c r="K38" i="22"/>
  <c r="J31" i="22"/>
  <c r="D22" i="3"/>
  <c r="C34" i="3"/>
  <c r="AT15" i="9"/>
  <c r="AM32" i="9"/>
  <c r="J31" i="9"/>
  <c r="C21" i="9"/>
  <c r="R33" i="23"/>
  <c r="D29" i="12"/>
  <c r="D46" i="23"/>
  <c r="C54" i="10"/>
  <c r="D44" i="10"/>
  <c r="D32" i="10"/>
  <c r="D22" i="10"/>
  <c r="K17" i="5"/>
  <c r="J46" i="22"/>
  <c r="C27" i="3"/>
  <c r="C59" i="3"/>
  <c r="AF40" i="11"/>
  <c r="AE37" i="11"/>
  <c r="X47" i="8"/>
  <c r="AM37" i="8"/>
  <c r="D22" i="8"/>
  <c r="AS30" i="8"/>
  <c r="BA8" i="8"/>
  <c r="AE15" i="8"/>
  <c r="AF42" i="9"/>
  <c r="BG7" i="9"/>
  <c r="BG13" i="9"/>
  <c r="BA11" i="9"/>
  <c r="AT43" i="9"/>
  <c r="AS40" i="9"/>
  <c r="AM27" i="9"/>
  <c r="AM24" i="9"/>
  <c r="Y41" i="9"/>
  <c r="Y38" i="9"/>
  <c r="Y17" i="9"/>
  <c r="Q44" i="9"/>
  <c r="Q41" i="9"/>
  <c r="Q20" i="9"/>
  <c r="Q16" i="9"/>
  <c r="Q14" i="9"/>
  <c r="Q15" i="9"/>
  <c r="J26" i="9"/>
  <c r="J23" i="9"/>
  <c r="K12" i="9"/>
  <c r="C41" i="9"/>
  <c r="C25" i="9"/>
  <c r="C10" i="9"/>
  <c r="R37" i="12"/>
  <c r="R34" i="12"/>
  <c r="R25" i="23"/>
  <c r="R22" i="23"/>
  <c r="R14" i="23"/>
  <c r="Q8" i="23"/>
  <c r="Q36" i="10"/>
  <c r="Q33" i="10"/>
  <c r="R18" i="10"/>
  <c r="R41" i="5"/>
  <c r="R38" i="5"/>
  <c r="R34" i="5"/>
  <c r="R18" i="5"/>
  <c r="D41" i="12"/>
  <c r="K39" i="12"/>
  <c r="D23" i="12"/>
  <c r="K43" i="23"/>
  <c r="D42" i="23"/>
  <c r="K27" i="23"/>
  <c r="K20" i="23"/>
  <c r="D16" i="23"/>
  <c r="C13" i="23"/>
  <c r="D8" i="23"/>
  <c r="K55" i="10"/>
  <c r="D53" i="10"/>
  <c r="D47" i="10"/>
  <c r="K39" i="10"/>
  <c r="D37" i="10"/>
  <c r="J34" i="10"/>
  <c r="D29" i="10"/>
  <c r="D27" i="10"/>
  <c r="D26" i="10"/>
  <c r="K26" i="10"/>
  <c r="D28" i="10"/>
  <c r="K22" i="10"/>
  <c r="D17" i="10"/>
  <c r="J56" i="5"/>
  <c r="K53" i="5"/>
  <c r="C51" i="5"/>
  <c r="D48" i="5"/>
  <c r="J40" i="5"/>
  <c r="K37" i="5"/>
  <c r="K36" i="5"/>
  <c r="J35" i="5"/>
  <c r="K34" i="5"/>
  <c r="C27" i="5"/>
  <c r="K23" i="5"/>
  <c r="J21" i="5"/>
  <c r="C20" i="5"/>
  <c r="D61" i="22"/>
  <c r="J59" i="22"/>
  <c r="D57" i="22"/>
  <c r="J55" i="22"/>
  <c r="D53" i="22"/>
  <c r="J51" i="22"/>
  <c r="D48" i="22"/>
  <c r="J47" i="22"/>
  <c r="D40" i="22"/>
  <c r="J43" i="22"/>
  <c r="D50" i="22"/>
  <c r="J39" i="22"/>
  <c r="C52" i="22"/>
  <c r="D46" i="22"/>
  <c r="J32" i="22"/>
  <c r="K31" i="22"/>
  <c r="C42" i="22"/>
  <c r="C32" i="22"/>
  <c r="C30" i="22"/>
  <c r="C18" i="22"/>
  <c r="C51" i="22"/>
  <c r="C43" i="22"/>
  <c r="C41" i="22"/>
  <c r="C20" i="22"/>
  <c r="C49" i="22"/>
  <c r="C29" i="22"/>
  <c r="C28" i="22"/>
  <c r="C21" i="22"/>
  <c r="J59" i="3"/>
  <c r="J57" i="3"/>
  <c r="J55" i="3"/>
  <c r="J53" i="3"/>
  <c r="J51" i="3"/>
  <c r="J49" i="3"/>
  <c r="J47" i="3"/>
  <c r="J45" i="3"/>
  <c r="J43" i="3"/>
  <c r="J41" i="3"/>
  <c r="J39" i="3"/>
  <c r="J37" i="3"/>
  <c r="J35" i="3"/>
  <c r="J33" i="3"/>
  <c r="J31" i="3"/>
  <c r="J24" i="3"/>
  <c r="J30" i="3"/>
  <c r="J25" i="3"/>
  <c r="J28" i="3"/>
  <c r="J20" i="3"/>
  <c r="J17" i="3"/>
  <c r="D18" i="3"/>
  <c r="D28" i="3"/>
  <c r="D37" i="3"/>
  <c r="D45" i="3"/>
  <c r="D53" i="3"/>
  <c r="D21" i="3"/>
  <c r="C19" i="3"/>
  <c r="C33" i="3"/>
  <c r="C41" i="3"/>
  <c r="C49" i="3"/>
  <c r="C57" i="3"/>
  <c r="AT48" i="8"/>
  <c r="C22" i="8"/>
  <c r="AL7" i="9"/>
  <c r="K37" i="9"/>
  <c r="J40" i="23"/>
  <c r="C16" i="23"/>
  <c r="K50" i="10"/>
  <c r="J26" i="10"/>
  <c r="D19" i="10"/>
  <c r="J54" i="5"/>
  <c r="J36" i="5"/>
  <c r="D29" i="5"/>
  <c r="K54" i="22"/>
  <c r="C48" i="22"/>
  <c r="D45" i="22"/>
  <c r="D29" i="3"/>
  <c r="C24" i="3"/>
  <c r="Y49" i="9"/>
  <c r="R30" i="23"/>
  <c r="Q41" i="10"/>
  <c r="K31" i="23"/>
  <c r="D43" i="10"/>
  <c r="C30" i="10"/>
  <c r="C30" i="5"/>
  <c r="K25" i="5"/>
  <c r="D60" i="22"/>
  <c r="D38" i="22"/>
  <c r="J38" i="22"/>
  <c r="D22" i="22"/>
  <c r="D31" i="3"/>
  <c r="D55" i="3"/>
  <c r="C51" i="3"/>
  <c r="C9" i="15"/>
  <c r="J18" i="1"/>
  <c r="H22" i="1"/>
  <c r="M50" i="20"/>
  <c r="E45" i="20"/>
  <c r="M42" i="20"/>
  <c r="E37" i="20"/>
  <c r="M34" i="20"/>
  <c r="E29" i="20"/>
  <c r="M26" i="20"/>
  <c r="E21" i="20"/>
  <c r="M18" i="20"/>
  <c r="E13" i="20"/>
  <c r="M10" i="20"/>
  <c r="E50" i="20"/>
  <c r="M47" i="20"/>
  <c r="E42" i="20"/>
  <c r="M39" i="20"/>
  <c r="E34" i="20"/>
  <c r="M31" i="20"/>
  <c r="E26" i="20"/>
  <c r="M23" i="20"/>
  <c r="E18" i="20"/>
  <c r="M15" i="20"/>
  <c r="E10" i="20"/>
  <c r="M7" i="20"/>
  <c r="E47" i="20"/>
  <c r="M44" i="20"/>
  <c r="E39" i="20"/>
  <c r="M36" i="20"/>
  <c r="E31" i="20"/>
  <c r="M28" i="20"/>
  <c r="E23" i="20"/>
  <c r="M20" i="20"/>
  <c r="E15" i="20"/>
  <c r="M12" i="20"/>
  <c r="E7" i="20"/>
  <c r="M49" i="20"/>
  <c r="E44" i="20"/>
  <c r="M41" i="20"/>
  <c r="E36" i="20"/>
  <c r="M33" i="20"/>
  <c r="E28" i="20"/>
  <c r="M25" i="20"/>
  <c r="E20" i="20"/>
  <c r="M17" i="20"/>
  <c r="E12" i="20"/>
  <c r="M9" i="20"/>
  <c r="E49" i="20"/>
  <c r="M46" i="20"/>
  <c r="E41" i="20"/>
  <c r="M38" i="20"/>
  <c r="E33" i="20"/>
  <c r="M30" i="20"/>
  <c r="E25" i="20"/>
  <c r="M22" i="20"/>
  <c r="E17" i="20"/>
  <c r="M14" i="20"/>
  <c r="E9" i="20"/>
  <c r="E46" i="20"/>
  <c r="M43" i="20"/>
  <c r="E38" i="20"/>
  <c r="M35" i="20"/>
  <c r="E30" i="20"/>
  <c r="M27" i="20"/>
  <c r="E22" i="20"/>
  <c r="M19" i="20"/>
  <c r="E14" i="20"/>
  <c r="M11" i="20"/>
  <c r="M48" i="20"/>
  <c r="E43" i="20"/>
  <c r="M40" i="20"/>
  <c r="E35" i="20"/>
  <c r="M32" i="20"/>
  <c r="E27" i="20"/>
  <c r="M24" i="20"/>
  <c r="E19" i="20"/>
  <c r="M16" i="20"/>
  <c r="E11" i="20"/>
  <c r="M8" i="20"/>
  <c r="E48" i="20"/>
  <c r="M45" i="20"/>
  <c r="E40" i="20"/>
  <c r="M37" i="20"/>
  <c r="E32" i="20"/>
  <c r="M29" i="20"/>
  <c r="E24" i="20"/>
  <c r="M21" i="20"/>
  <c r="E16" i="20"/>
  <c r="M13" i="20"/>
  <c r="E8" i="20"/>
  <c r="E43" i="19"/>
  <c r="E35" i="19"/>
  <c r="E27" i="19"/>
  <c r="E19" i="19"/>
  <c r="E11" i="19"/>
  <c r="E48" i="19"/>
  <c r="E40" i="19"/>
  <c r="E32" i="19"/>
  <c r="E24" i="19"/>
  <c r="E16" i="19"/>
  <c r="E8" i="19"/>
  <c r="E45" i="19"/>
  <c r="E37" i="19"/>
  <c r="E29" i="19"/>
  <c r="E21" i="19"/>
  <c r="E13" i="19"/>
  <c r="E50" i="19"/>
  <c r="E42" i="19"/>
  <c r="E34" i="19"/>
  <c r="E26" i="19"/>
  <c r="E18" i="19"/>
  <c r="E10" i="19"/>
  <c r="E47" i="19"/>
  <c r="E39" i="19"/>
  <c r="E31" i="19"/>
  <c r="E23" i="19"/>
  <c r="E15" i="19"/>
  <c r="E7" i="19"/>
  <c r="E44" i="19"/>
  <c r="E36" i="19"/>
  <c r="E28" i="19"/>
  <c r="E20" i="19"/>
  <c r="E12" i="19"/>
  <c r="E49" i="19"/>
  <c r="E41" i="19"/>
  <c r="E33" i="19"/>
  <c r="E25" i="19"/>
  <c r="E17" i="19"/>
  <c r="E9" i="19"/>
  <c r="E46" i="19"/>
  <c r="E38" i="19"/>
  <c r="E30" i="19"/>
  <c r="E22" i="19"/>
  <c r="E14" i="19"/>
  <c r="F19" i="1"/>
  <c r="G23" i="1"/>
  <c r="I22" i="1"/>
  <c r="H23" i="1"/>
  <c r="H18" i="1"/>
  <c r="E18" i="1"/>
  <c r="J22" i="1"/>
  <c r="E23" i="1"/>
  <c r="J23" i="1"/>
  <c r="J19" i="1"/>
  <c r="E22" i="1"/>
  <c r="F18" i="1"/>
  <c r="G22" i="1"/>
  <c r="F23" i="1"/>
  <c r="F20" i="1"/>
  <c r="I18" i="1"/>
  <c r="F22" i="1"/>
  <c r="I21" i="1"/>
  <c r="H21" i="1"/>
  <c r="E21" i="1"/>
  <c r="G21" i="1"/>
  <c r="J21" i="1"/>
  <c r="F21" i="1"/>
  <c r="H20" i="1"/>
  <c r="J20" i="1"/>
  <c r="E20" i="1"/>
  <c r="G20" i="1"/>
  <c r="I20" i="1"/>
  <c r="E19" i="1"/>
  <c r="I19" i="1"/>
  <c r="H19" i="1"/>
  <c r="G19" i="1"/>
  <c r="I23" i="1"/>
  <c r="G50" i="18" l="1"/>
  <c r="G46" i="18"/>
  <c r="G42" i="18"/>
  <c r="G38" i="18"/>
  <c r="G34" i="18"/>
  <c r="G30" i="18"/>
  <c r="G26" i="18"/>
  <c r="G22" i="18"/>
  <c r="G18" i="18"/>
  <c r="G14" i="18"/>
  <c r="G47" i="18"/>
  <c r="G27" i="18"/>
  <c r="G15" i="18"/>
  <c r="G35" i="18"/>
  <c r="G33" i="18"/>
  <c r="G29" i="18"/>
  <c r="G25" i="18"/>
  <c r="G21" i="18"/>
  <c r="G17" i="18"/>
  <c r="G13" i="18"/>
  <c r="G43" i="18"/>
  <c r="G31" i="18"/>
  <c r="G19" i="18"/>
  <c r="G39" i="18"/>
  <c r="G23" i="18"/>
  <c r="G40" i="18"/>
  <c r="G36" i="18"/>
  <c r="G32" i="18"/>
  <c r="G28" i="18"/>
  <c r="G24" i="18"/>
  <c r="G20" i="18"/>
  <c r="G16" i="18"/>
  <c r="G10" i="18"/>
  <c r="G49" i="18"/>
  <c r="G45" i="18"/>
  <c r="G41" i="18"/>
  <c r="G37" i="18"/>
  <c r="G48" i="18"/>
  <c r="G44" i="18"/>
  <c r="K23" i="1"/>
  <c r="K22" i="1"/>
  <c r="F24" i="1"/>
  <c r="K18" i="1"/>
  <c r="J24" i="1"/>
  <c r="K21" i="1"/>
  <c r="E24" i="1"/>
  <c r="H24" i="1"/>
  <c r="K20" i="1"/>
  <c r="K19" i="1"/>
  <c r="G24" i="1"/>
  <c r="I24" i="1"/>
  <c r="K24" i="1" l="1"/>
  <c r="H382" i="15" l="1"/>
  <c r="H398" i="15"/>
  <c r="H601" i="15"/>
  <c r="H101" i="15"/>
  <c r="H301" i="15"/>
  <c r="H399" i="15"/>
  <c r="H100" i="15"/>
  <c r="H397" i="15"/>
  <c r="H381" i="15"/>
  <c r="H401" i="15"/>
  <c r="H400" i="15"/>
  <c r="H598" i="15"/>
  <c r="H599" i="15"/>
  <c r="H597" i="15"/>
  <c r="H600" i="15"/>
  <c r="H596" i="15"/>
  <c r="G600" i="15"/>
  <c r="I303" i="15"/>
  <c r="I513" i="15"/>
  <c r="G253" i="15"/>
  <c r="G153" i="15"/>
  <c r="I554" i="15"/>
  <c r="I454" i="15"/>
  <c r="I157" i="15"/>
  <c r="G455" i="15"/>
  <c r="G56" i="15"/>
  <c r="G450" i="15"/>
  <c r="G156" i="15"/>
  <c r="G301" i="15"/>
  <c r="G550" i="15"/>
  <c r="G147" i="15"/>
  <c r="I459" i="15"/>
  <c r="I202" i="15"/>
  <c r="I158" i="15"/>
  <c r="I505" i="15"/>
  <c r="I150" i="15"/>
  <c r="I357" i="15"/>
  <c r="I206" i="15"/>
  <c r="G459" i="15"/>
  <c r="I110" i="15"/>
  <c r="G549" i="15"/>
  <c r="I54" i="15"/>
  <c r="I511" i="15"/>
  <c r="G355" i="15"/>
  <c r="I302" i="15"/>
  <c r="I512" i="15"/>
  <c r="G452" i="15"/>
  <c r="G597" i="15"/>
  <c r="I251" i="15"/>
  <c r="I456" i="15"/>
  <c r="I411" i="15"/>
  <c r="G258" i="15"/>
  <c r="G251" i="15"/>
  <c r="I203" i="15"/>
  <c r="I254" i="15"/>
  <c r="I352" i="15"/>
  <c r="G347" i="15"/>
  <c r="G453" i="15"/>
  <c r="G349" i="15"/>
  <c r="I215" i="15"/>
  <c r="I316" i="15"/>
  <c r="I252" i="15"/>
  <c r="I309" i="15"/>
  <c r="I398" i="15"/>
  <c r="I534" i="15"/>
  <c r="I349" i="15"/>
  <c r="G149" i="15"/>
  <c r="I307" i="15"/>
  <c r="G353" i="15"/>
  <c r="I347" i="15"/>
  <c r="G381" i="15"/>
  <c r="I103" i="15"/>
  <c r="G160" i="15"/>
  <c r="G596" i="15"/>
  <c r="G456" i="15"/>
  <c r="I552" i="15"/>
  <c r="I380" i="15"/>
  <c r="I556" i="15"/>
  <c r="G354" i="15"/>
  <c r="G49" i="15"/>
  <c r="G358" i="15"/>
  <c r="I313" i="15"/>
  <c r="I413" i="15"/>
  <c r="I15" i="15"/>
  <c r="I376" i="15"/>
  <c r="I502" i="15"/>
  <c r="G257" i="15"/>
  <c r="I156" i="15"/>
  <c r="I506" i="15"/>
  <c r="G151" i="15"/>
  <c r="I503" i="15"/>
  <c r="G460" i="15"/>
  <c r="I555" i="15"/>
  <c r="I514" i="15"/>
  <c r="I153" i="15"/>
  <c r="I354" i="15"/>
  <c r="I449" i="15"/>
  <c r="G157" i="15"/>
  <c r="I453" i="15"/>
  <c r="I558" i="15"/>
  <c r="G261" i="15"/>
  <c r="G356" i="15"/>
  <c r="I104" i="15"/>
  <c r="I315" i="15"/>
  <c r="I55" i="15"/>
  <c r="G158" i="15"/>
  <c r="I61" i="15"/>
  <c r="I314" i="15"/>
  <c r="I382" i="15"/>
  <c r="G449" i="15"/>
  <c r="I416" i="15"/>
  <c r="I6" i="15"/>
  <c r="G548" i="15"/>
  <c r="I548" i="15"/>
  <c r="I249" i="15"/>
  <c r="I160" i="15"/>
  <c r="G350" i="15"/>
  <c r="I461" i="15"/>
  <c r="I8" i="15"/>
  <c r="G255" i="15"/>
  <c r="G53" i="15"/>
  <c r="I214" i="15"/>
  <c r="G48" i="15"/>
  <c r="I48" i="15"/>
  <c r="G397" i="15"/>
  <c r="I204" i="15"/>
  <c r="I509" i="15"/>
  <c r="I248" i="15"/>
  <c r="G559" i="15"/>
  <c r="I209" i="15"/>
  <c r="I551" i="15"/>
  <c r="I305" i="15"/>
  <c r="G556" i="15"/>
  <c r="I559" i="15"/>
  <c r="I107" i="15"/>
  <c r="I404" i="15"/>
  <c r="I409" i="15"/>
  <c r="I402" i="15"/>
  <c r="G601" i="15"/>
  <c r="I516" i="15"/>
  <c r="G60" i="15"/>
  <c r="I356" i="15"/>
  <c r="G451" i="15"/>
  <c r="G555" i="15"/>
  <c r="I359" i="15"/>
  <c r="I159" i="15"/>
  <c r="I116" i="15"/>
  <c r="G252" i="15"/>
  <c r="G61" i="15"/>
  <c r="I369" i="15"/>
  <c r="I106" i="15"/>
  <c r="G399" i="15"/>
  <c r="G352" i="15"/>
  <c r="I149" i="15"/>
  <c r="G100" i="15"/>
  <c r="G155" i="15"/>
  <c r="I16" i="15"/>
  <c r="G58" i="15"/>
  <c r="I597" i="15"/>
  <c r="I308" i="15"/>
  <c r="G59" i="15"/>
  <c r="I508" i="15"/>
  <c r="I410" i="15"/>
  <c r="G447" i="15"/>
  <c r="I368" i="15"/>
  <c r="I216" i="15"/>
  <c r="I370" i="15"/>
  <c r="I448" i="15"/>
  <c r="G249" i="15"/>
  <c r="G598" i="15"/>
  <c r="I57" i="15"/>
  <c r="I4" i="15"/>
  <c r="I355" i="15"/>
  <c r="G54" i="15"/>
  <c r="I452" i="15"/>
  <c r="G260" i="15"/>
  <c r="I353" i="15"/>
  <c r="I14" i="15"/>
  <c r="I261" i="15"/>
  <c r="I406" i="15"/>
  <c r="G148" i="15"/>
  <c r="I348" i="15"/>
  <c r="G256" i="15"/>
  <c r="I507" i="15"/>
  <c r="G359" i="15"/>
  <c r="I115" i="15"/>
  <c r="G154" i="15"/>
  <c r="I561" i="15"/>
  <c r="I304" i="15"/>
  <c r="G535" i="15"/>
  <c r="G561" i="15"/>
  <c r="I112" i="15"/>
  <c r="I447" i="15"/>
  <c r="I312" i="15"/>
  <c r="G401" i="15"/>
  <c r="G348" i="15"/>
  <c r="I557" i="15"/>
  <c r="G461" i="15"/>
  <c r="G50" i="15"/>
  <c r="I208" i="15"/>
  <c r="I371" i="15"/>
  <c r="G52" i="15"/>
  <c r="I450" i="15"/>
  <c r="G159" i="15"/>
  <c r="I504" i="15"/>
  <c r="I361" i="15"/>
  <c r="I403" i="15"/>
  <c r="I414" i="15"/>
  <c r="G161" i="15"/>
  <c r="I397" i="15"/>
  <c r="I9" i="15"/>
  <c r="I7" i="15"/>
  <c r="I11" i="15"/>
  <c r="G247" i="15"/>
  <c r="I358" i="15"/>
  <c r="G454" i="15"/>
  <c r="I151" i="15"/>
  <c r="G357" i="15"/>
  <c r="G57" i="15"/>
  <c r="I553" i="15"/>
  <c r="I10" i="15"/>
  <c r="I596" i="15"/>
  <c r="I247" i="15"/>
  <c r="G547" i="15"/>
  <c r="I457" i="15"/>
  <c r="I408" i="15"/>
  <c r="I598" i="15"/>
  <c r="I460" i="15"/>
  <c r="I360" i="15"/>
  <c r="G51" i="15"/>
  <c r="G248" i="15"/>
  <c r="G382" i="15"/>
  <c r="I49" i="15"/>
  <c r="I161" i="15"/>
  <c r="I52" i="15"/>
  <c r="G557" i="15"/>
  <c r="I207" i="15"/>
  <c r="I256" i="15"/>
  <c r="I250" i="15"/>
  <c r="I109" i="15"/>
  <c r="I378" i="15"/>
  <c r="I379" i="15"/>
  <c r="I152" i="15"/>
  <c r="G101" i="15"/>
  <c r="I2" i="15"/>
  <c r="I407" i="15"/>
  <c r="G361" i="15"/>
  <c r="I258" i="15"/>
  <c r="I455" i="15"/>
  <c r="I311" i="15"/>
  <c r="I210" i="15"/>
  <c r="G457" i="15"/>
  <c r="I255" i="15"/>
  <c r="I105" i="15"/>
  <c r="I113" i="15"/>
  <c r="G599" i="15"/>
  <c r="I12" i="15"/>
  <c r="I560" i="15"/>
  <c r="G554" i="15"/>
  <c r="I260" i="15"/>
  <c r="I3" i="15"/>
  <c r="I257" i="15"/>
  <c r="I350" i="15"/>
  <c r="I53" i="15"/>
  <c r="I114" i="15"/>
  <c r="G560" i="15"/>
  <c r="G254" i="15"/>
  <c r="I415" i="15"/>
  <c r="G259" i="15"/>
  <c r="I56" i="15"/>
  <c r="I405" i="15"/>
  <c r="I547" i="15"/>
  <c r="G398" i="15"/>
  <c r="I102" i="15"/>
  <c r="I253" i="15"/>
  <c r="G47" i="15"/>
  <c r="G553" i="15"/>
  <c r="G152" i="15"/>
  <c r="G250" i="15"/>
  <c r="I59" i="15"/>
  <c r="I51" i="15"/>
  <c r="I381" i="15"/>
  <c r="I47" i="15"/>
  <c r="I147" i="15"/>
  <c r="I446" i="15"/>
  <c r="I412" i="15"/>
  <c r="I154" i="15"/>
  <c r="I549" i="15"/>
  <c r="I306" i="15"/>
  <c r="I5" i="15"/>
  <c r="I155" i="15"/>
  <c r="G351" i="15"/>
  <c r="I58" i="15"/>
  <c r="G360" i="15"/>
  <c r="I111" i="15"/>
  <c r="I351" i="15"/>
  <c r="G55" i="15"/>
  <c r="I377" i="15"/>
  <c r="I458" i="15"/>
  <c r="I212" i="15"/>
  <c r="G448" i="15"/>
  <c r="G551" i="15"/>
  <c r="G458" i="15"/>
  <c r="I550" i="15"/>
  <c r="I213" i="15"/>
  <c r="G400" i="15"/>
  <c r="I515" i="15"/>
  <c r="I211" i="15"/>
  <c r="I148" i="15"/>
  <c r="I451" i="15"/>
  <c r="G437" i="15"/>
  <c r="I13" i="15"/>
  <c r="I205" i="15"/>
  <c r="I310" i="15"/>
  <c r="G150" i="15"/>
  <c r="I510" i="15"/>
  <c r="I60" i="15"/>
  <c r="G558" i="15"/>
  <c r="I108" i="15"/>
  <c r="G552" i="15"/>
  <c r="I259" i="15"/>
  <c r="I50" i="15"/>
  <c r="H549" i="15" l="1"/>
  <c r="G536" i="15"/>
  <c r="G540" i="15"/>
  <c r="I18" i="15"/>
  <c r="I40" i="15"/>
  <c r="I44" i="15"/>
  <c r="I134" i="15"/>
  <c r="I533" i="15"/>
  <c r="H546" i="15"/>
  <c r="H432" i="15"/>
  <c r="H146" i="15"/>
  <c r="H246" i="15"/>
  <c r="H147" i="15"/>
  <c r="I242" i="15"/>
  <c r="I345" i="15"/>
  <c r="I435" i="15"/>
  <c r="I335" i="15"/>
  <c r="I34" i="15"/>
  <c r="I32" i="15"/>
  <c r="I245" i="15"/>
  <c r="H437" i="15"/>
  <c r="H35" i="15"/>
  <c r="H41" i="15"/>
  <c r="G335" i="15"/>
  <c r="H160" i="15"/>
  <c r="I527" i="15"/>
  <c r="I431" i="15"/>
  <c r="H141" i="15"/>
  <c r="I246" i="15"/>
  <c r="I17" i="15"/>
  <c r="I373" i="15"/>
  <c r="I518" i="15"/>
  <c r="G144" i="15"/>
  <c r="H556" i="15"/>
  <c r="H560" i="15"/>
  <c r="H545" i="15"/>
  <c r="I525" i="15"/>
  <c r="H544" i="15"/>
  <c r="I417" i="15"/>
  <c r="I317" i="15"/>
  <c r="H45" i="15"/>
  <c r="H232" i="15"/>
  <c r="G238" i="15"/>
  <c r="G440" i="15"/>
  <c r="G343" i="15"/>
  <c r="G441" i="15"/>
  <c r="I342" i="15"/>
  <c r="G544" i="15"/>
  <c r="G43" i="15"/>
  <c r="G442" i="15"/>
  <c r="G344" i="15"/>
  <c r="G240" i="15"/>
  <c r="G234" i="15"/>
  <c r="G546" i="15"/>
  <c r="G244" i="15"/>
  <c r="G36" i="15"/>
  <c r="G245" i="15"/>
  <c r="G37" i="15"/>
  <c r="G237" i="15"/>
  <c r="G134" i="15"/>
  <c r="G133" i="15"/>
  <c r="G532" i="15"/>
  <c r="G433" i="15"/>
  <c r="G239" i="15"/>
  <c r="G539" i="15"/>
  <c r="G242" i="15"/>
  <c r="G45" i="15"/>
  <c r="I365" i="15"/>
  <c r="G39" i="15"/>
  <c r="G136" i="15"/>
  <c r="G137" i="15"/>
  <c r="G541" i="15"/>
  <c r="H234" i="15"/>
  <c r="G241" i="15"/>
  <c r="H532" i="15"/>
  <c r="G435" i="15"/>
  <c r="G42" i="15"/>
  <c r="G432" i="15"/>
  <c r="G143" i="15"/>
  <c r="G342" i="15"/>
  <c r="G336" i="15"/>
  <c r="G141" i="15"/>
  <c r="G434" i="15"/>
  <c r="G243" i="15"/>
  <c r="G338" i="15"/>
  <c r="H332" i="15"/>
  <c r="H533" i="15"/>
  <c r="H351" i="15"/>
  <c r="H443" i="15"/>
  <c r="I30" i="15"/>
  <c r="G40" i="15"/>
  <c r="H46" i="15"/>
  <c r="I399" i="15"/>
  <c r="H136" i="15"/>
  <c r="H40" i="15"/>
  <c r="I227" i="15"/>
  <c r="H233" i="15"/>
  <c r="H240" i="15"/>
  <c r="H538" i="15"/>
  <c r="H537" i="15"/>
  <c r="H508" i="15"/>
  <c r="H333" i="15"/>
  <c r="H342" i="15"/>
  <c r="H55" i="15"/>
  <c r="I428" i="15"/>
  <c r="H445" i="15"/>
  <c r="H44" i="15"/>
  <c r="H140" i="15"/>
  <c r="I100" i="15"/>
  <c r="H335" i="15"/>
  <c r="H439" i="15"/>
  <c r="H33" i="15"/>
  <c r="H235" i="15"/>
  <c r="H245" i="15"/>
  <c r="H434" i="15"/>
  <c r="H441" i="15"/>
  <c r="H344" i="15"/>
  <c r="H254" i="15"/>
  <c r="I319" i="15"/>
  <c r="H34" i="15"/>
  <c r="H248" i="15"/>
  <c r="G32" i="15"/>
  <c r="G534" i="15"/>
  <c r="H438" i="15"/>
  <c r="H336" i="15"/>
  <c r="G413" i="15"/>
  <c r="I344" i="15"/>
  <c r="I438" i="15"/>
  <c r="G436" i="15"/>
  <c r="I139" i="15"/>
  <c r="I126" i="15"/>
  <c r="G377" i="15"/>
  <c r="G380" i="15"/>
  <c r="G379" i="15"/>
  <c r="H338" i="15"/>
  <c r="H132" i="15"/>
  <c r="I536" i="15"/>
  <c r="I434" i="15"/>
  <c r="I339" i="15"/>
  <c r="I236" i="15"/>
  <c r="H540" i="15"/>
  <c r="I433" i="15"/>
  <c r="I237" i="15"/>
  <c r="I346" i="15"/>
  <c r="I234" i="15"/>
  <c r="I39" i="15"/>
  <c r="I436" i="15"/>
  <c r="I333" i="15"/>
  <c r="I142" i="15"/>
  <c r="I544" i="15"/>
  <c r="I135" i="15"/>
  <c r="I541" i="15"/>
  <c r="I235" i="15"/>
  <c r="I332" i="15"/>
  <c r="I233" i="15"/>
  <c r="I36" i="15"/>
  <c r="I33" i="15"/>
  <c r="I545" i="15"/>
  <c r="I137" i="15"/>
  <c r="I532" i="15"/>
  <c r="I440" i="15"/>
  <c r="I538" i="15"/>
  <c r="I444" i="15"/>
  <c r="I445" i="15"/>
  <c r="I35" i="15"/>
  <c r="I442" i="15"/>
  <c r="I141" i="15"/>
  <c r="I46" i="15"/>
  <c r="I240" i="15"/>
  <c r="I441" i="15"/>
  <c r="I232" i="15"/>
  <c r="I45" i="15"/>
  <c r="I244" i="15"/>
  <c r="I144" i="15"/>
  <c r="I337" i="15"/>
  <c r="I133" i="15"/>
  <c r="I439" i="15"/>
  <c r="I145" i="15"/>
  <c r="I542" i="15"/>
  <c r="I146" i="15"/>
  <c r="I539" i="15"/>
  <c r="I443" i="15"/>
  <c r="I243" i="15"/>
  <c r="I338" i="15"/>
  <c r="I43" i="15"/>
  <c r="I336" i="15"/>
  <c r="I341" i="15"/>
  <c r="I37" i="15"/>
  <c r="H253" i="15"/>
  <c r="H49" i="15"/>
  <c r="H250" i="15"/>
  <c r="H553" i="15"/>
  <c r="H151" i="15"/>
  <c r="H60" i="15"/>
  <c r="H259" i="15"/>
  <c r="H51" i="15"/>
  <c r="H448" i="15"/>
  <c r="I120" i="15"/>
  <c r="I25" i="15"/>
  <c r="I367" i="15"/>
  <c r="I517" i="15"/>
  <c r="I526" i="15"/>
  <c r="I322" i="15"/>
  <c r="I327" i="15"/>
  <c r="H453" i="15"/>
  <c r="H154" i="15"/>
  <c r="H347" i="15"/>
  <c r="H252" i="15"/>
  <c r="H555" i="15"/>
  <c r="H52" i="15"/>
  <c r="H260" i="15"/>
  <c r="H460" i="15"/>
  <c r="H149" i="15"/>
  <c r="H352" i="15"/>
  <c r="H59" i="15"/>
  <c r="H258" i="15"/>
  <c r="H457" i="15"/>
  <c r="H350" i="15"/>
  <c r="H447" i="15"/>
  <c r="H155" i="15"/>
  <c r="H156" i="15"/>
  <c r="H357" i="15"/>
  <c r="H153" i="15"/>
  <c r="H451" i="15"/>
  <c r="H547" i="15"/>
  <c r="H455" i="15"/>
  <c r="H48" i="15"/>
  <c r="H53" i="15"/>
  <c r="H251" i="15"/>
  <c r="H360" i="15"/>
  <c r="H261" i="15"/>
  <c r="H152" i="15"/>
  <c r="H161" i="15"/>
  <c r="H551" i="15"/>
  <c r="H255" i="15"/>
  <c r="H56" i="15"/>
  <c r="H61" i="15"/>
  <c r="H356" i="15"/>
  <c r="H257" i="15"/>
  <c r="H458" i="15"/>
  <c r="H249" i="15"/>
  <c r="H15" i="15"/>
  <c r="H304" i="15"/>
  <c r="I600" i="15"/>
  <c r="H411" i="15"/>
  <c r="G412" i="15"/>
  <c r="G378" i="15"/>
  <c r="I123" i="15"/>
  <c r="G2" i="15"/>
  <c r="I117" i="15"/>
  <c r="I530" i="15"/>
  <c r="G215" i="15"/>
  <c r="G504" i="15"/>
  <c r="H9" i="15"/>
  <c r="G44" i="15"/>
  <c r="G145" i="15"/>
  <c r="G236" i="15"/>
  <c r="G41" i="15"/>
  <c r="G235" i="15"/>
  <c r="G140" i="15"/>
  <c r="G146" i="15"/>
  <c r="G38" i="15"/>
  <c r="G315" i="15"/>
  <c r="G538" i="15"/>
  <c r="G111" i="15"/>
  <c r="I129" i="15"/>
  <c r="G35" i="15"/>
  <c r="G370" i="15"/>
  <c r="G4" i="15"/>
  <c r="G410" i="15"/>
  <c r="G416" i="15"/>
  <c r="H370" i="15"/>
  <c r="G305" i="15"/>
  <c r="I422" i="15"/>
  <c r="H207" i="15"/>
  <c r="H211" i="15"/>
  <c r="G232" i="15"/>
  <c r="G103" i="15"/>
  <c r="I124" i="15"/>
  <c r="H310" i="15"/>
  <c r="H307" i="15"/>
  <c r="G522" i="15"/>
  <c r="G118" i="15"/>
  <c r="G521" i="15"/>
  <c r="G219" i="15"/>
  <c r="G418" i="15"/>
  <c r="G123" i="15"/>
  <c r="G221" i="15"/>
  <c r="G230" i="15"/>
  <c r="G20" i="15"/>
  <c r="G526" i="15"/>
  <c r="G224" i="15"/>
  <c r="G24" i="15"/>
  <c r="H112" i="15"/>
  <c r="H108" i="15"/>
  <c r="H7" i="15"/>
  <c r="H450" i="15"/>
  <c r="H102" i="15"/>
  <c r="G345" i="15"/>
  <c r="G211" i="15"/>
  <c r="H116" i="15"/>
  <c r="G507" i="15"/>
  <c r="H516" i="15"/>
  <c r="H315" i="15"/>
  <c r="H110" i="15"/>
  <c r="H215" i="15"/>
  <c r="G307" i="15"/>
  <c r="H312" i="15"/>
  <c r="G304" i="15"/>
  <c r="H111" i="15"/>
  <c r="H515" i="15"/>
  <c r="H505" i="15"/>
  <c r="I520" i="15"/>
  <c r="I22" i="15"/>
  <c r="I27" i="15"/>
  <c r="G3" i="15"/>
  <c r="I374" i="15"/>
  <c r="I427" i="15"/>
  <c r="G213" i="15"/>
  <c r="H308" i="15"/>
  <c r="G514" i="15"/>
  <c r="G13" i="15"/>
  <c r="G515" i="15"/>
  <c r="H309" i="15"/>
  <c r="G205" i="15"/>
  <c r="H514" i="15"/>
  <c r="G132" i="15"/>
  <c r="H369" i="15"/>
  <c r="I217" i="15"/>
  <c r="H412" i="15"/>
  <c r="I218" i="15"/>
  <c r="I421" i="15"/>
  <c r="I31" i="15"/>
  <c r="G202" i="15"/>
  <c r="H504" i="15"/>
  <c r="G505" i="15"/>
  <c r="G446" i="15"/>
  <c r="H557" i="15"/>
  <c r="I318" i="15"/>
  <c r="I24" i="15"/>
  <c r="I118" i="15"/>
  <c r="G212" i="15"/>
  <c r="H213" i="15"/>
  <c r="G402" i="15"/>
  <c r="G415" i="15"/>
  <c r="G109" i="15"/>
  <c r="H543" i="15"/>
  <c r="H539" i="15"/>
  <c r="H340" i="15"/>
  <c r="H339" i="15"/>
  <c r="H236" i="15"/>
  <c r="H39" i="15"/>
  <c r="H143" i="15"/>
  <c r="H446" i="15"/>
  <c r="H534" i="15"/>
  <c r="H144" i="15"/>
  <c r="H436" i="15"/>
  <c r="H346" i="15"/>
  <c r="H133" i="15"/>
  <c r="H343" i="15"/>
  <c r="H134" i="15"/>
  <c r="H244" i="15"/>
  <c r="H238" i="15"/>
  <c r="H37" i="15"/>
  <c r="H536" i="15"/>
  <c r="H341" i="15"/>
  <c r="H38" i="15"/>
  <c r="H32" i="15"/>
  <c r="H541" i="15"/>
  <c r="H242" i="15"/>
  <c r="H36" i="15"/>
  <c r="H535" i="15"/>
  <c r="H542" i="15"/>
  <c r="H43" i="15"/>
  <c r="H145" i="15"/>
  <c r="H337" i="15"/>
  <c r="H345" i="15"/>
  <c r="H237" i="15"/>
  <c r="H444" i="15"/>
  <c r="H433" i="15"/>
  <c r="H42" i="15"/>
  <c r="H435" i="15"/>
  <c r="H138" i="15"/>
  <c r="H334" i="15"/>
  <c r="H239" i="15"/>
  <c r="H241" i="15"/>
  <c r="H137" i="15"/>
  <c r="H135" i="15"/>
  <c r="H440" i="15"/>
  <c r="G129" i="15"/>
  <c r="G365" i="15"/>
  <c r="G429" i="15"/>
  <c r="G420" i="15"/>
  <c r="G431" i="15"/>
  <c r="G126" i="15"/>
  <c r="G130" i="15"/>
  <c r="G324" i="15"/>
  <c r="G529" i="15"/>
  <c r="G523" i="15"/>
  <c r="G227" i="15"/>
  <c r="G375" i="15"/>
  <c r="H139" i="15"/>
  <c r="H113" i="15"/>
  <c r="H150" i="15"/>
  <c r="H206" i="15"/>
  <c r="H358" i="15"/>
  <c r="H311" i="15"/>
  <c r="G542" i="15"/>
  <c r="G113" i="15"/>
  <c r="G414" i="15"/>
  <c r="G8" i="15"/>
  <c r="G15" i="15"/>
  <c r="I430" i="15"/>
  <c r="H503" i="15"/>
  <c r="H114" i="15"/>
  <c r="H2" i="15"/>
  <c r="I331" i="15"/>
  <c r="I519" i="15"/>
  <c r="I121" i="15"/>
  <c r="H314" i="15"/>
  <c r="I128" i="15"/>
  <c r="G115" i="15"/>
  <c r="G407" i="15"/>
  <c r="G337" i="15"/>
  <c r="H552" i="15"/>
  <c r="H47" i="15"/>
  <c r="H148" i="15"/>
  <c r="H461" i="15"/>
  <c r="H558" i="15"/>
  <c r="H548" i="15"/>
  <c r="H554" i="15"/>
  <c r="H349" i="15"/>
  <c r="H58" i="15"/>
  <c r="H247" i="15"/>
  <c r="H550" i="15"/>
  <c r="H354" i="15"/>
  <c r="H50" i="15"/>
  <c r="H454" i="15"/>
  <c r="H158" i="15"/>
  <c r="H359" i="15"/>
  <c r="H256" i="15"/>
  <c r="I524" i="15"/>
  <c r="I325" i="15"/>
  <c r="G12" i="15"/>
  <c r="H561" i="15"/>
  <c r="H6" i="15"/>
  <c r="G341" i="15"/>
  <c r="H511" i="15"/>
  <c r="H348" i="15"/>
  <c r="I19" i="15"/>
  <c r="I20" i="15"/>
  <c r="H456" i="15"/>
  <c r="H353" i="15"/>
  <c r="H103" i="15"/>
  <c r="G5" i="15"/>
  <c r="I239" i="15"/>
  <c r="I437" i="15"/>
  <c r="I540" i="15"/>
  <c r="I140" i="15"/>
  <c r="I334" i="15"/>
  <c r="I42" i="15"/>
  <c r="I143" i="15"/>
  <c r="I38" i="15"/>
  <c r="I546" i="15"/>
  <c r="I238" i="15"/>
  <c r="I138" i="15"/>
  <c r="G131" i="15"/>
  <c r="G218" i="15"/>
  <c r="G528" i="15"/>
  <c r="G373" i="15"/>
  <c r="G325" i="15"/>
  <c r="G27" i="15"/>
  <c r="G317" i="15"/>
  <c r="G225" i="15"/>
  <c r="G18" i="15"/>
  <c r="G125" i="15"/>
  <c r="G362" i="15"/>
  <c r="G128" i="15"/>
  <c r="H506" i="15"/>
  <c r="G503" i="15"/>
  <c r="G34" i="15"/>
  <c r="I432" i="15"/>
  <c r="H159" i="15"/>
  <c r="I330" i="15"/>
  <c r="H371" i="15"/>
  <c r="G112" i="15"/>
  <c r="I343" i="15"/>
  <c r="I41" i="15"/>
  <c r="I230" i="15"/>
  <c r="I424" i="15"/>
  <c r="G105" i="15"/>
  <c r="I531" i="15"/>
  <c r="H104" i="15"/>
  <c r="I423" i="15"/>
  <c r="H407" i="15"/>
  <c r="H10" i="15"/>
  <c r="I231" i="15"/>
  <c r="H11" i="15"/>
  <c r="G346" i="15"/>
  <c r="G114" i="15"/>
  <c r="G369" i="15"/>
  <c r="G11" i="15"/>
  <c r="G210" i="15"/>
  <c r="I225" i="15"/>
  <c r="H205" i="15"/>
  <c r="G316" i="15"/>
  <c r="G411" i="15"/>
  <c r="G543" i="15"/>
  <c r="I127" i="15"/>
  <c r="I328" i="15"/>
  <c r="I21" i="15"/>
  <c r="H57" i="15"/>
  <c r="H361" i="15"/>
  <c r="H452" i="15"/>
  <c r="G33" i="15"/>
  <c r="G438" i="15"/>
  <c r="G318" i="15"/>
  <c r="G330" i="15"/>
  <c r="G530" i="15"/>
  <c r="G319" i="15"/>
  <c r="G322" i="15"/>
  <c r="G220" i="15"/>
  <c r="G17" i="15"/>
  <c r="G28" i="15"/>
  <c r="G430" i="15"/>
  <c r="G23" i="15"/>
  <c r="G226" i="15"/>
  <c r="G331" i="15"/>
  <c r="G323" i="15"/>
  <c r="H509" i="15"/>
  <c r="G206" i="15"/>
  <c r="H243" i="15"/>
  <c r="I366" i="15"/>
  <c r="G116" i="15"/>
  <c r="G508" i="15"/>
  <c r="I224" i="15"/>
  <c r="I223" i="15"/>
  <c r="I537" i="15"/>
  <c r="H414" i="15"/>
  <c r="I101" i="15"/>
  <c r="H209" i="15"/>
  <c r="H502" i="15"/>
  <c r="G371" i="15"/>
  <c r="I401" i="15"/>
  <c r="H210" i="15"/>
  <c r="H313" i="15"/>
  <c r="G510" i="15"/>
  <c r="I29" i="15"/>
  <c r="I320" i="15"/>
  <c r="H202" i="15"/>
  <c r="H410" i="15"/>
  <c r="I326" i="15"/>
  <c r="G138" i="15"/>
  <c r="G339" i="15"/>
  <c r="G309" i="15"/>
  <c r="G108" i="15"/>
  <c r="I228" i="15"/>
  <c r="I220" i="15"/>
  <c r="G311" i="15"/>
  <c r="H105" i="15"/>
  <c r="I362" i="15"/>
  <c r="G110" i="15"/>
  <c r="I522" i="15"/>
  <c r="H302" i="15"/>
  <c r="H405" i="15"/>
  <c r="H409" i="15"/>
  <c r="H413" i="15"/>
  <c r="G142" i="15"/>
  <c r="H208" i="15"/>
  <c r="H449" i="15"/>
  <c r="G427" i="15"/>
  <c r="G327" i="15"/>
  <c r="G367" i="15"/>
  <c r="G22" i="15"/>
  <c r="G229" i="15"/>
  <c r="G31" i="15"/>
  <c r="G117" i="15"/>
  <c r="G25" i="15"/>
  <c r="G121" i="15"/>
  <c r="G425" i="15"/>
  <c r="G519" i="15"/>
  <c r="G372" i="15"/>
  <c r="G223" i="15"/>
  <c r="I375" i="15"/>
  <c r="H142" i="15"/>
  <c r="I529" i="15"/>
  <c r="H459" i="15"/>
  <c r="I340" i="15"/>
  <c r="I132" i="15"/>
  <c r="G334" i="15"/>
  <c r="G233" i="15"/>
  <c r="H106" i="15"/>
  <c r="H403" i="15"/>
  <c r="H109" i="15"/>
  <c r="H512" i="15"/>
  <c r="G502" i="15"/>
  <c r="G14" i="15"/>
  <c r="G506" i="15"/>
  <c r="G409" i="15"/>
  <c r="G310" i="15"/>
  <c r="I125" i="15"/>
  <c r="I521" i="15"/>
  <c r="G302" i="15"/>
  <c r="G516" i="15"/>
  <c r="H216" i="15"/>
  <c r="I324" i="15"/>
  <c r="G308" i="15"/>
  <c r="I419" i="15"/>
  <c r="I226" i="15"/>
  <c r="H380" i="15"/>
  <c r="I601" i="15"/>
  <c r="G120" i="15"/>
  <c r="G222" i="15"/>
  <c r="G124" i="15"/>
  <c r="G228" i="15"/>
  <c r="G422" i="15"/>
  <c r="G426" i="15"/>
  <c r="G517" i="15"/>
  <c r="G26" i="15"/>
  <c r="G320" i="15"/>
  <c r="G525" i="15"/>
  <c r="G328" i="15"/>
  <c r="G329" i="15"/>
  <c r="G419" i="15"/>
  <c r="G203" i="15"/>
  <c r="H377" i="15"/>
  <c r="G443" i="15"/>
  <c r="G340" i="15"/>
  <c r="H214" i="15"/>
  <c r="H513" i="15"/>
  <c r="H442" i="15"/>
  <c r="G512" i="15"/>
  <c r="H8" i="15"/>
  <c r="H12" i="15"/>
  <c r="H3" i="15"/>
  <c r="H303" i="15"/>
  <c r="H408" i="15"/>
  <c r="I528" i="15"/>
  <c r="I323" i="15"/>
  <c r="I523" i="15"/>
  <c r="I219" i="15"/>
  <c r="I426" i="15"/>
  <c r="I425" i="15"/>
  <c r="I23" i="15"/>
  <c r="I329" i="15"/>
  <c r="I130" i="15"/>
  <c r="I429" i="15"/>
  <c r="H402" i="15"/>
  <c r="G405" i="15"/>
  <c r="G214" i="15"/>
  <c r="G208" i="15"/>
  <c r="H416" i="15"/>
  <c r="I363" i="15"/>
  <c r="G106" i="15"/>
  <c r="H115" i="15"/>
  <c r="G216" i="15"/>
  <c r="G7" i="15"/>
  <c r="G10" i="15"/>
  <c r="G404" i="15"/>
  <c r="G207" i="15"/>
  <c r="H368" i="15"/>
  <c r="G9" i="15"/>
  <c r="H376" i="15"/>
  <c r="H507" i="15"/>
  <c r="I420" i="15"/>
  <c r="H305" i="15"/>
  <c r="I321" i="15"/>
  <c r="H379" i="15"/>
  <c r="H54" i="15"/>
  <c r="G444" i="15"/>
  <c r="H16" i="15"/>
  <c r="G537" i="15"/>
  <c r="H306" i="15"/>
  <c r="G102" i="15"/>
  <c r="I400" i="15"/>
  <c r="G333" i="15"/>
  <c r="G127" i="15"/>
  <c r="G423" i="15"/>
  <c r="G21" i="15"/>
  <c r="G421" i="15"/>
  <c r="G321" i="15"/>
  <c r="G363" i="15"/>
  <c r="G30" i="15"/>
  <c r="G424" i="15"/>
  <c r="G122" i="15"/>
  <c r="G417" i="15"/>
  <c r="G374" i="15"/>
  <c r="G364" i="15"/>
  <c r="G527" i="15"/>
  <c r="I599" i="15"/>
  <c r="G445" i="15"/>
  <c r="G368" i="15"/>
  <c r="H355" i="15"/>
  <c r="I301" i="15"/>
  <c r="I241" i="15"/>
  <c r="G246" i="15"/>
  <c r="I136" i="15"/>
  <c r="I26" i="15"/>
  <c r="I543" i="15"/>
  <c r="H406" i="15"/>
  <c r="H157" i="15"/>
  <c r="H415" i="15"/>
  <c r="G376" i="15"/>
  <c r="H14" i="15"/>
  <c r="H204" i="15"/>
  <c r="G16" i="15"/>
  <c r="G408" i="15"/>
  <c r="H404" i="15"/>
  <c r="H510" i="15"/>
  <c r="G511" i="15"/>
  <c r="G6" i="15"/>
  <c r="I418" i="15"/>
  <c r="I119" i="15"/>
  <c r="H316" i="15"/>
  <c r="I364" i="15"/>
  <c r="G313" i="15"/>
  <c r="I222" i="15"/>
  <c r="I28" i="15"/>
  <c r="I372" i="15"/>
  <c r="G107" i="15"/>
  <c r="H13" i="15"/>
  <c r="G312" i="15"/>
  <c r="G204" i="15"/>
  <c r="G403" i="15"/>
  <c r="G513" i="15"/>
  <c r="G209" i="15"/>
  <c r="G314" i="15"/>
  <c r="G306" i="15"/>
  <c r="G303" i="15"/>
  <c r="G509" i="15"/>
  <c r="G104" i="15"/>
  <c r="G406" i="15"/>
  <c r="G533" i="15"/>
  <c r="G139" i="15"/>
  <c r="H5" i="15"/>
  <c r="H4" i="15"/>
  <c r="H107" i="15"/>
  <c r="H212" i="15"/>
  <c r="I131" i="15"/>
  <c r="I122" i="15"/>
  <c r="H203" i="15"/>
  <c r="G332" i="15"/>
  <c r="G326" i="15"/>
  <c r="G29" i="15"/>
  <c r="G366" i="15"/>
  <c r="G524" i="15"/>
  <c r="G531" i="15"/>
  <c r="G231" i="15"/>
  <c r="G19" i="15"/>
  <c r="G217" i="15"/>
  <c r="G520" i="15"/>
  <c r="G119" i="15"/>
  <c r="G428" i="15"/>
  <c r="G518" i="15"/>
  <c r="H559" i="15"/>
  <c r="H378" i="15"/>
  <c r="G46" i="15"/>
  <c r="G545" i="15"/>
  <c r="I229" i="15"/>
  <c r="G135" i="15"/>
  <c r="G439" i="15"/>
  <c r="I221" i="15"/>
  <c r="I535" i="15"/>
  <c r="H365" i="15"/>
  <c r="H519" i="15" l="1"/>
  <c r="H118" i="15"/>
  <c r="H318" i="15"/>
  <c r="H117" i="15"/>
  <c r="H330" i="15"/>
  <c r="H418" i="15"/>
  <c r="H374" i="15"/>
  <c r="H124" i="15"/>
  <c r="H231" i="15"/>
  <c r="H531" i="15"/>
  <c r="H122" i="15"/>
  <c r="H367" i="15"/>
  <c r="H419" i="15"/>
  <c r="H226" i="15"/>
  <c r="H229" i="15"/>
  <c r="H427" i="15"/>
  <c r="H328" i="15"/>
  <c r="H421" i="15"/>
  <c r="H363" i="15"/>
  <c r="H31" i="15"/>
  <c r="H127" i="15"/>
  <c r="H423" i="15"/>
  <c r="H323" i="15"/>
  <c r="H120" i="15"/>
  <c r="H329" i="15"/>
  <c r="H228" i="15"/>
  <c r="H219" i="15"/>
  <c r="H375" i="15"/>
  <c r="H230" i="15"/>
  <c r="H26" i="15"/>
  <c r="H362" i="15"/>
  <c r="H425" i="15"/>
  <c r="H372" i="15"/>
  <c r="H22" i="15"/>
  <c r="H422" i="15"/>
  <c r="H217" i="15"/>
  <c r="H225" i="15"/>
  <c r="H429" i="15"/>
  <c r="H126" i="15"/>
  <c r="H520" i="15"/>
  <c r="H27" i="15"/>
  <c r="H322" i="15"/>
  <c r="H24" i="15"/>
  <c r="H320" i="15"/>
  <c r="H364" i="15"/>
  <c r="H426" i="15"/>
  <c r="H123" i="15"/>
  <c r="H21" i="15"/>
  <c r="H521" i="15"/>
  <c r="H321" i="15"/>
  <c r="H527" i="15"/>
  <c r="H223" i="15"/>
  <c r="H18" i="15"/>
  <c r="H19" i="15"/>
  <c r="H23" i="15"/>
  <c r="H131" i="15"/>
  <c r="H30" i="15"/>
  <c r="H431" i="15"/>
  <c r="H20" i="15"/>
  <c r="H29" i="15"/>
  <c r="H522" i="15"/>
  <c r="H326" i="15"/>
  <c r="H221" i="15"/>
  <c r="H526" i="15"/>
  <c r="H417" i="15"/>
  <c r="H17" i="15"/>
  <c r="H525" i="15"/>
  <c r="H220" i="15"/>
  <c r="H121" i="15"/>
  <c r="H224" i="15"/>
  <c r="H227" i="15"/>
  <c r="H25" i="15"/>
  <c r="H518" i="15"/>
  <c r="H331" i="15"/>
  <c r="H125" i="15"/>
  <c r="H128" i="15"/>
  <c r="H430" i="15"/>
  <c r="H530" i="15"/>
  <c r="H528" i="15"/>
  <c r="H524" i="15"/>
  <c r="H523" i="15"/>
  <c r="H366" i="15"/>
  <c r="H327" i="15"/>
  <c r="H420" i="15"/>
  <c r="H324" i="15"/>
  <c r="H529" i="15"/>
  <c r="H424" i="15"/>
  <c r="H325" i="15"/>
  <c r="H317" i="15"/>
  <c r="H28" i="15"/>
  <c r="H373" i="15"/>
  <c r="H218" i="15"/>
  <c r="H428" i="15"/>
  <c r="H130" i="15"/>
  <c r="H222" i="15"/>
  <c r="H129" i="15"/>
  <c r="H319" i="15"/>
  <c r="H517" i="15"/>
  <c r="H119" i="15"/>
</calcChain>
</file>

<file path=xl/sharedStrings.xml><?xml version="1.0" encoding="utf-8"?>
<sst xmlns="http://schemas.openxmlformats.org/spreadsheetml/2006/main" count="2217" uniqueCount="501">
  <si>
    <t>Comp name</t>
  </si>
  <si>
    <t>Venue</t>
  </si>
  <si>
    <t>Date</t>
  </si>
  <si>
    <t>Clubs</t>
  </si>
  <si>
    <t>Bournemouth AC</t>
  </si>
  <si>
    <t>100-199</t>
  </si>
  <si>
    <t>BAC</t>
  </si>
  <si>
    <t>Dorchester AC</t>
  </si>
  <si>
    <t>200-299</t>
  </si>
  <si>
    <t>DAC</t>
  </si>
  <si>
    <t>Poole AC</t>
  </si>
  <si>
    <t>300-399</t>
  </si>
  <si>
    <t>PAC</t>
  </si>
  <si>
    <t>Poole Runners</t>
  </si>
  <si>
    <t>400-499</t>
  </si>
  <si>
    <t>PR</t>
  </si>
  <si>
    <t>Weymouth St Paul's Harriers &amp; AC</t>
  </si>
  <si>
    <t>500-599</t>
  </si>
  <si>
    <t>WSP</t>
  </si>
  <si>
    <t>Wimborne AC</t>
  </si>
  <si>
    <t>600-699</t>
  </si>
  <si>
    <t>WAC</t>
  </si>
  <si>
    <t>Club</t>
  </si>
  <si>
    <t>Numbers</t>
  </si>
  <si>
    <t>Abbreviation</t>
  </si>
  <si>
    <t>U11B</t>
  </si>
  <si>
    <t>U11G</t>
  </si>
  <si>
    <t>U13B</t>
  </si>
  <si>
    <t>U13G</t>
  </si>
  <si>
    <t>Number</t>
  </si>
  <si>
    <t xml:space="preserve">Age Group </t>
  </si>
  <si>
    <t>First Name</t>
  </si>
  <si>
    <t>Surname</t>
  </si>
  <si>
    <t>Team</t>
  </si>
  <si>
    <t>Age Group</t>
  </si>
  <si>
    <t xml:space="preserve">Note- please contact me if more than 30 athletes in one group, or if you run out of spaces in current grouping. As long as age group matches name though additional athletes can go wherever really. </t>
  </si>
  <si>
    <t>Canford School Sportshall</t>
  </si>
  <si>
    <t>U15G</t>
  </si>
  <si>
    <t>U15B</t>
  </si>
  <si>
    <t>Balance Beam</t>
  </si>
  <si>
    <t>Total</t>
  </si>
  <si>
    <t xml:space="preserve">Race </t>
  </si>
  <si>
    <t>Results</t>
  </si>
  <si>
    <t>Time</t>
  </si>
  <si>
    <t>Position</t>
  </si>
  <si>
    <t>Race</t>
  </si>
  <si>
    <t>Speedbounce</t>
  </si>
  <si>
    <t>Target Throw</t>
  </si>
  <si>
    <t>2 Lap</t>
  </si>
  <si>
    <t>4 Lap</t>
  </si>
  <si>
    <t>6 Lap</t>
  </si>
  <si>
    <t>Chest Push</t>
  </si>
  <si>
    <t>Javelin</t>
  </si>
  <si>
    <t>cat</t>
  </si>
  <si>
    <t>first</t>
  </si>
  <si>
    <t>last</t>
  </si>
  <si>
    <t xml:space="preserve">Best </t>
  </si>
  <si>
    <t>Standing TJ</t>
  </si>
  <si>
    <t>Hi-stepper</t>
  </si>
  <si>
    <t>bounces</t>
  </si>
  <si>
    <t>Score</t>
  </si>
  <si>
    <t>Standing Long Jump</t>
  </si>
  <si>
    <t>1 Lap</t>
  </si>
  <si>
    <t>Standing Vertical Jump</t>
  </si>
  <si>
    <t>Shot Put</t>
  </si>
  <si>
    <t>Obstacle</t>
  </si>
  <si>
    <t>Obstacle Relay</t>
  </si>
  <si>
    <t>4x1 Relay</t>
  </si>
  <si>
    <t>4x1</t>
  </si>
  <si>
    <t>4x2 Relay</t>
  </si>
  <si>
    <t>Paarlauf</t>
  </si>
  <si>
    <t>Points</t>
  </si>
  <si>
    <t>4x2</t>
  </si>
  <si>
    <t>Points per position</t>
  </si>
  <si>
    <t>T&amp;F</t>
  </si>
  <si>
    <t>Relay</t>
  </si>
  <si>
    <t>&lt;2 athletes per club</t>
  </si>
  <si>
    <t>&lt;1 team per club</t>
  </si>
  <si>
    <t>scoretb</t>
  </si>
  <si>
    <t>relaytb</t>
  </si>
  <si>
    <t>CP - match prep:</t>
  </si>
  <si>
    <t>ctrl + H - "Match X" for "Match [x]"</t>
  </si>
  <si>
    <t>Update any additional athletes in "Athletes" tab</t>
  </si>
  <si>
    <t>Allegra</t>
  </si>
  <si>
    <t>Ramirez</t>
  </si>
  <si>
    <t>Amy</t>
  </si>
  <si>
    <t>Shepard</t>
  </si>
  <si>
    <t>Imogen</t>
  </si>
  <si>
    <t>Drew</t>
  </si>
  <si>
    <t>Kaya</t>
  </si>
  <si>
    <t>Atie</t>
  </si>
  <si>
    <t>Gabrielle</t>
  </si>
  <si>
    <t>Agyei-baah</t>
  </si>
  <si>
    <t>Harriet</t>
  </si>
  <si>
    <t>Dunn</t>
  </si>
  <si>
    <t>Evie</t>
  </si>
  <si>
    <t>Anderson</t>
  </si>
  <si>
    <t xml:space="preserve">Emily </t>
  </si>
  <si>
    <t>Brooks</t>
  </si>
  <si>
    <t xml:space="preserve">Leo </t>
  </si>
  <si>
    <t>Sims</t>
  </si>
  <si>
    <t xml:space="preserve">Theo </t>
  </si>
  <si>
    <t>Savage</t>
  </si>
  <si>
    <t>Pink</t>
  </si>
  <si>
    <t>Malachai</t>
  </si>
  <si>
    <t>Yekini</t>
  </si>
  <si>
    <t>Ted</t>
  </si>
  <si>
    <t>Norton</t>
  </si>
  <si>
    <t>Jayton</t>
  </si>
  <si>
    <t>Welsh</t>
  </si>
  <si>
    <t>Sonny</t>
  </si>
  <si>
    <t>Taylor</t>
  </si>
  <si>
    <t>Arthur</t>
  </si>
  <si>
    <t>Turner</t>
  </si>
  <si>
    <t>Effie</t>
  </si>
  <si>
    <t>Littlewood</t>
  </si>
  <si>
    <t xml:space="preserve">Bella </t>
  </si>
  <si>
    <t>Crawford</t>
  </si>
  <si>
    <t>Ellie</t>
  </si>
  <si>
    <t>Phoebe</t>
  </si>
  <si>
    <t>Clark</t>
  </si>
  <si>
    <t xml:space="preserve">Reuben </t>
  </si>
  <si>
    <t>Gates</t>
  </si>
  <si>
    <t xml:space="preserve">Oliver </t>
  </si>
  <si>
    <t>Jennings</t>
  </si>
  <si>
    <t xml:space="preserve">Junior </t>
  </si>
  <si>
    <t>Burron</t>
  </si>
  <si>
    <t xml:space="preserve">Joe </t>
  </si>
  <si>
    <t>Watkins</t>
  </si>
  <si>
    <t xml:space="preserve">Thomas </t>
  </si>
  <si>
    <t>POPPY</t>
  </si>
  <si>
    <t>BOYES</t>
  </si>
  <si>
    <t>IVY</t>
  </si>
  <si>
    <t>COLLINS</t>
  </si>
  <si>
    <t>ARIYAH</t>
  </si>
  <si>
    <t>DAMEN</t>
  </si>
  <si>
    <t>JASMINE</t>
  </si>
  <si>
    <t>DEAKIN</t>
  </si>
  <si>
    <t>CAMILLA</t>
  </si>
  <si>
    <t>HEATHCOTE</t>
  </si>
  <si>
    <t>ANNABEL</t>
  </si>
  <si>
    <t>RICHARDS</t>
  </si>
  <si>
    <t>KOBI</t>
  </si>
  <si>
    <t>BRAY</t>
  </si>
  <si>
    <t>EDWARD</t>
  </si>
  <si>
    <t>HARPER</t>
  </si>
  <si>
    <t>ELLIS</t>
  </si>
  <si>
    <t>HAWKINS-COLE</t>
  </si>
  <si>
    <t>MIKOLAJ (MIKEY)</t>
  </si>
  <si>
    <t>MOLAK</t>
  </si>
  <si>
    <t>SEREN</t>
  </si>
  <si>
    <t>BULL</t>
  </si>
  <si>
    <t>AMELIA</t>
  </si>
  <si>
    <t>GRAHAM</t>
  </si>
  <si>
    <t>EVIE</t>
  </si>
  <si>
    <t>TRAVERS</t>
  </si>
  <si>
    <t>HARRY</t>
  </si>
  <si>
    <t>KNIGHT</t>
  </si>
  <si>
    <t>Charlotte</t>
  </si>
  <si>
    <t>Beisley</t>
  </si>
  <si>
    <t>Isla</t>
  </si>
  <si>
    <t>Gouge</t>
  </si>
  <si>
    <t>Ava</t>
  </si>
  <si>
    <t>Shadwell</t>
  </si>
  <si>
    <t>Noah</t>
  </si>
  <si>
    <t>McCarthy</t>
  </si>
  <si>
    <t>Tate</t>
  </si>
  <si>
    <t>Moores</t>
  </si>
  <si>
    <t>Finlay</t>
  </si>
  <si>
    <t>Summerson-Watson</t>
  </si>
  <si>
    <t>Hari</t>
  </si>
  <si>
    <t>Dhir</t>
  </si>
  <si>
    <t>Freddy</t>
  </si>
  <si>
    <t>Dovey</t>
  </si>
  <si>
    <t>Edward</t>
  </si>
  <si>
    <t>Hale</t>
  </si>
  <si>
    <t>Oliver</t>
  </si>
  <si>
    <t>Elliot</t>
  </si>
  <si>
    <t>Richings</t>
  </si>
  <si>
    <t>Lumen</t>
  </si>
  <si>
    <t>Myers</t>
  </si>
  <si>
    <t>Tristan</t>
  </si>
  <si>
    <t>Aubrey</t>
  </si>
  <si>
    <t>Harry</t>
  </si>
  <si>
    <t>Butt</t>
  </si>
  <si>
    <t>Theo</t>
  </si>
  <si>
    <t>Jude</t>
  </si>
  <si>
    <t>Jonah</t>
  </si>
  <si>
    <t>Rose</t>
  </si>
  <si>
    <t>Neil</t>
  </si>
  <si>
    <t>Samways</t>
  </si>
  <si>
    <t>Violet</t>
  </si>
  <si>
    <t>Fulling</t>
  </si>
  <si>
    <t>Paris</t>
  </si>
  <si>
    <t>Holbert</t>
  </si>
  <si>
    <t>Nellie</t>
  </si>
  <si>
    <t>Roberts</t>
  </si>
  <si>
    <t>Florence</t>
  </si>
  <si>
    <t>Kamili</t>
  </si>
  <si>
    <t>Okoth</t>
  </si>
  <si>
    <t>Gwen</t>
  </si>
  <si>
    <t>Johns</t>
  </si>
  <si>
    <t>Polly</t>
  </si>
  <si>
    <t>Warboys</t>
  </si>
  <si>
    <t>Sofia</t>
  </si>
  <si>
    <t>Pretty</t>
  </si>
  <si>
    <t>Brooke</t>
  </si>
  <si>
    <t>Parry-Davidson</t>
  </si>
  <si>
    <t>Matilda</t>
  </si>
  <si>
    <t>Coates-Smith</t>
  </si>
  <si>
    <t>Rosie</t>
  </si>
  <si>
    <t>Culkin</t>
  </si>
  <si>
    <t>Widdowson</t>
  </si>
  <si>
    <t>Izzy</t>
  </si>
  <si>
    <t>Young</t>
  </si>
  <si>
    <t>Archie</t>
  </si>
  <si>
    <t>Clarke</t>
  </si>
  <si>
    <t>Riley</t>
  </si>
  <si>
    <t>Thompson</t>
  </si>
  <si>
    <t>Fergus</t>
  </si>
  <si>
    <t>Stanning</t>
  </si>
  <si>
    <t>Oakley</t>
  </si>
  <si>
    <t>Shean-Stevens</t>
  </si>
  <si>
    <t>George</t>
  </si>
  <si>
    <t>Talbot</t>
  </si>
  <si>
    <t>Finn</t>
  </si>
  <si>
    <t>Williams</t>
  </si>
  <si>
    <t>Lucas</t>
  </si>
  <si>
    <t>Windett</t>
  </si>
  <si>
    <t>Small</t>
  </si>
  <si>
    <t>Ronan</t>
  </si>
  <si>
    <t>Maguire</t>
  </si>
  <si>
    <t>Aiden</t>
  </si>
  <si>
    <t>Nixon</t>
  </si>
  <si>
    <t>Zach</t>
  </si>
  <si>
    <t>Bertie</t>
  </si>
  <si>
    <t>Leigh</t>
  </si>
  <si>
    <t>Charlie</t>
  </si>
  <si>
    <t>Hawes</t>
  </si>
  <si>
    <t>William</t>
  </si>
  <si>
    <t>Patino</t>
  </si>
  <si>
    <t>Jensen</t>
  </si>
  <si>
    <t>Bella</t>
  </si>
  <si>
    <t>Robbins</t>
  </si>
  <si>
    <t>Ella</t>
  </si>
  <si>
    <t>Lamb</t>
  </si>
  <si>
    <t>Poppy</t>
  </si>
  <si>
    <t>Erin</t>
  </si>
  <si>
    <t>Syme</t>
  </si>
  <si>
    <t>Watson</t>
  </si>
  <si>
    <t>Llana</t>
  </si>
  <si>
    <t>Christopher</t>
  </si>
  <si>
    <t>Heppenstall</t>
  </si>
  <si>
    <t>Chloe</t>
  </si>
  <si>
    <t>Lever</t>
  </si>
  <si>
    <t>Elsie</t>
  </si>
  <si>
    <t>Cara</t>
  </si>
  <si>
    <t>Hobson</t>
  </si>
  <si>
    <t>Jacob</t>
  </si>
  <si>
    <t>Warren</t>
  </si>
  <si>
    <t>Stevens</t>
  </si>
  <si>
    <t>Joseph</t>
  </si>
  <si>
    <t>Johnston</t>
  </si>
  <si>
    <t>Fletcher</t>
  </si>
  <si>
    <t>Sherren</t>
  </si>
  <si>
    <t>Owen</t>
  </si>
  <si>
    <t>Teddy</t>
  </si>
  <si>
    <t>Steve</t>
  </si>
  <si>
    <t>Lay</t>
  </si>
  <si>
    <t>Johnny</t>
  </si>
  <si>
    <t>Finley</t>
  </si>
  <si>
    <t>Woollard</t>
  </si>
  <si>
    <t>James</t>
  </si>
  <si>
    <t>Ballard</t>
  </si>
  <si>
    <t>Robert</t>
  </si>
  <si>
    <t>Rudi</t>
  </si>
  <si>
    <t>Gardner</t>
  </si>
  <si>
    <t>Rupert</t>
  </si>
  <si>
    <t>Lawes</t>
  </si>
  <si>
    <t>Gilvear</t>
  </si>
  <si>
    <t>Graham</t>
  </si>
  <si>
    <t>Dolcie</t>
  </si>
  <si>
    <t>Sharman</t>
  </si>
  <si>
    <t>Olivia</t>
  </si>
  <si>
    <t>Zengarini</t>
  </si>
  <si>
    <t>Fearne</t>
  </si>
  <si>
    <t>Billington</t>
  </si>
  <si>
    <t>Eli</t>
  </si>
  <si>
    <t>Oscar</t>
  </si>
  <si>
    <t>Lucy</t>
  </si>
  <si>
    <t>Smith</t>
  </si>
  <si>
    <t>Grace</t>
  </si>
  <si>
    <t>Harrison</t>
  </si>
  <si>
    <t>Merralls</t>
  </si>
  <si>
    <t xml:space="preserve">MOLLIE  </t>
  </si>
  <si>
    <t xml:space="preserve">DICKER </t>
  </si>
  <si>
    <t xml:space="preserve">FREYA </t>
  </si>
  <si>
    <t xml:space="preserve">LEAR </t>
  </si>
  <si>
    <t xml:space="preserve">LILLIE </t>
  </si>
  <si>
    <t>WELLS</t>
  </si>
  <si>
    <t>SOPHIA</t>
  </si>
  <si>
    <t xml:space="preserve">FRY </t>
  </si>
  <si>
    <t xml:space="preserve">ELIZA </t>
  </si>
  <si>
    <t>BLAKEWAY</t>
  </si>
  <si>
    <t xml:space="preserve">MAYA </t>
  </si>
  <si>
    <t xml:space="preserve">BAINES </t>
  </si>
  <si>
    <t xml:space="preserve">CORAL </t>
  </si>
  <si>
    <t xml:space="preserve">RICHARDS </t>
  </si>
  <si>
    <t xml:space="preserve">ELSIE </t>
  </si>
  <si>
    <t xml:space="preserve">HUGHES </t>
  </si>
  <si>
    <t xml:space="preserve">ABI </t>
  </si>
  <si>
    <t xml:space="preserve">HARTLEY </t>
  </si>
  <si>
    <t xml:space="preserve">MOLLY AMIRA  </t>
  </si>
  <si>
    <t xml:space="preserve">LINNINGTON </t>
  </si>
  <si>
    <t xml:space="preserve">ADA  </t>
  </si>
  <si>
    <t xml:space="preserve">JONES </t>
  </si>
  <si>
    <t xml:space="preserve">AMELIA </t>
  </si>
  <si>
    <t xml:space="preserve">WARNER </t>
  </si>
  <si>
    <t xml:space="preserve">EDITH </t>
  </si>
  <si>
    <t xml:space="preserve">WALKER </t>
  </si>
  <si>
    <t xml:space="preserve">LOTTIE </t>
  </si>
  <si>
    <t xml:space="preserve">PARK </t>
  </si>
  <si>
    <t xml:space="preserve">JOSEPH </t>
  </si>
  <si>
    <t xml:space="preserve">MEARS </t>
  </si>
  <si>
    <t xml:space="preserve">JOSHUA </t>
  </si>
  <si>
    <t xml:space="preserve">GOLLINGS </t>
  </si>
  <si>
    <t xml:space="preserve">ANTOS </t>
  </si>
  <si>
    <t xml:space="preserve">MOUKHINE </t>
  </si>
  <si>
    <t xml:space="preserve">DIXON </t>
  </si>
  <si>
    <t xml:space="preserve">SEBASTIAN </t>
  </si>
  <si>
    <t xml:space="preserve">POWELL </t>
  </si>
  <si>
    <t xml:space="preserve">TOBY </t>
  </si>
  <si>
    <t xml:space="preserve">SMITH </t>
  </si>
  <si>
    <t xml:space="preserve">WILLIAM </t>
  </si>
  <si>
    <t xml:space="preserve">COOPER </t>
  </si>
  <si>
    <t xml:space="preserve">JUDAH </t>
  </si>
  <si>
    <t xml:space="preserve">BEAVAN </t>
  </si>
  <si>
    <t xml:space="preserve">EDDIE </t>
  </si>
  <si>
    <t xml:space="preserve">SEWARD </t>
  </si>
  <si>
    <t xml:space="preserve">LUKE </t>
  </si>
  <si>
    <t xml:space="preserve">SIDAWAY </t>
  </si>
  <si>
    <t xml:space="preserve">ETHAN </t>
  </si>
  <si>
    <t xml:space="preserve">PERRETT </t>
  </si>
  <si>
    <t xml:space="preserve">HENRY </t>
  </si>
  <si>
    <t xml:space="preserve">ELLIOTT _ SMITH </t>
  </si>
  <si>
    <t xml:space="preserve">LILA </t>
  </si>
  <si>
    <t xml:space="preserve">ROSIE </t>
  </si>
  <si>
    <t xml:space="preserve">BOND </t>
  </si>
  <si>
    <t xml:space="preserve">LANI </t>
  </si>
  <si>
    <t xml:space="preserve">MOORE </t>
  </si>
  <si>
    <t xml:space="preserve">TILLY </t>
  </si>
  <si>
    <t xml:space="preserve">PRETTY </t>
  </si>
  <si>
    <t xml:space="preserve">LAILA </t>
  </si>
  <si>
    <t xml:space="preserve">EVA </t>
  </si>
  <si>
    <t xml:space="preserve">ROURKE </t>
  </si>
  <si>
    <t xml:space="preserve">MAISIE </t>
  </si>
  <si>
    <t xml:space="preserve">ROBBINS </t>
  </si>
  <si>
    <t xml:space="preserve">LUCY </t>
  </si>
  <si>
    <t xml:space="preserve">WATSON </t>
  </si>
  <si>
    <t xml:space="preserve">ARWENNA </t>
  </si>
  <si>
    <t xml:space="preserve">METCALFE </t>
  </si>
  <si>
    <t xml:space="preserve">MASON </t>
  </si>
  <si>
    <t xml:space="preserve">BODMAN </t>
  </si>
  <si>
    <t xml:space="preserve">KIERRAN </t>
  </si>
  <si>
    <t xml:space="preserve">HARRISON </t>
  </si>
  <si>
    <t xml:space="preserve">ZACHARY </t>
  </si>
  <si>
    <t xml:space="preserve">JOHNSON </t>
  </si>
  <si>
    <t xml:space="preserve">LOUIS </t>
  </si>
  <si>
    <t xml:space="preserve">MANNING </t>
  </si>
  <si>
    <t xml:space="preserve">REN </t>
  </si>
  <si>
    <t xml:space="preserve">TURNER </t>
  </si>
  <si>
    <t xml:space="preserve">BEN </t>
  </si>
  <si>
    <t xml:space="preserve">ELLIOTT </t>
  </si>
  <si>
    <t xml:space="preserve">TRICKEY </t>
  </si>
  <si>
    <t xml:space="preserve">HARLEY </t>
  </si>
  <si>
    <t xml:space="preserve">STANLEY </t>
  </si>
  <si>
    <t xml:space="preserve">HARRY </t>
  </si>
  <si>
    <t xml:space="preserve">READ </t>
  </si>
  <si>
    <t xml:space="preserve">GRACE </t>
  </si>
  <si>
    <t xml:space="preserve">OLIVIA </t>
  </si>
  <si>
    <t xml:space="preserve">KAYLA </t>
  </si>
  <si>
    <t xml:space="preserve">Lindsay - </t>
  </si>
  <si>
    <t>Input all results as usual. Please fish out any U15 performances from the results as you input them and put them in the correct tab if they have run with U13s. Any U15 athletes will show in red when they're entered so type those results in the U15 tabs instead pls! At end of match, press the "Calculate Results" button on the home page and all results will automatically sort, and points will calculate and carry through to home tab. U15 I haven't got carrying through to home tab yet but will update when I've had a think about how to carry their scores this year (don't contribute towards teams anyway so no problem)</t>
  </si>
  <si>
    <t>Skye</t>
  </si>
  <si>
    <t>Rees</t>
  </si>
  <si>
    <t>Tayana</t>
  </si>
  <si>
    <t>Jasmine</t>
  </si>
  <si>
    <t>Munden</t>
  </si>
  <si>
    <t>Harley</t>
  </si>
  <si>
    <t>Miriam</t>
  </si>
  <si>
    <t>Roku Ali</t>
  </si>
  <si>
    <t>Blossom</t>
  </si>
  <si>
    <t>House</t>
  </si>
  <si>
    <t>Nyah</t>
  </si>
  <si>
    <t>Mali</t>
  </si>
  <si>
    <t>Marcel</t>
  </si>
  <si>
    <t>Dickson</t>
  </si>
  <si>
    <t>Ballingall</t>
  </si>
  <si>
    <t>Cartwright</t>
  </si>
  <si>
    <t>Nightingale</t>
  </si>
  <si>
    <t>Jaden</t>
  </si>
  <si>
    <t>Tingbani</t>
  </si>
  <si>
    <t>Stanley</t>
  </si>
  <si>
    <t>Gomes</t>
  </si>
  <si>
    <t>Holmes</t>
  </si>
  <si>
    <t>McDonald</t>
  </si>
  <si>
    <t>Roisin</t>
  </si>
  <si>
    <t>Aine</t>
  </si>
  <si>
    <t>O'Cealaigh</t>
  </si>
  <si>
    <t>Godden</t>
  </si>
  <si>
    <t>Kamila</t>
  </si>
  <si>
    <t>Sofiyat Olateju</t>
  </si>
  <si>
    <t>Lily</t>
  </si>
  <si>
    <t>Ashton</t>
  </si>
  <si>
    <t>Coleman</t>
  </si>
  <si>
    <t>Track</t>
  </si>
  <si>
    <t>Field</t>
  </si>
  <si>
    <t>Peaty</t>
  </si>
  <si>
    <t>Gracie</t>
  </si>
  <si>
    <t>Jack</t>
  </si>
  <si>
    <t>Barnes</t>
  </si>
  <si>
    <t>Hareemah</t>
  </si>
  <si>
    <t>Daud</t>
  </si>
  <si>
    <t>Radiat</t>
  </si>
  <si>
    <t>Ogungbenro</t>
  </si>
  <si>
    <t>U15G PAC</t>
  </si>
  <si>
    <t>Azeemah</t>
  </si>
  <si>
    <t>Freya</t>
  </si>
  <si>
    <t>Dakota</t>
  </si>
  <si>
    <t>Docherty</t>
  </si>
  <si>
    <t>Olssen</t>
  </si>
  <si>
    <t>Ryder</t>
  </si>
  <si>
    <t>Davis</t>
  </si>
  <si>
    <t>Eric</t>
  </si>
  <si>
    <t>Greenham</t>
  </si>
  <si>
    <t>SAVANNAH</t>
  </si>
  <si>
    <t>HASTINGS</t>
  </si>
  <si>
    <t>JACK</t>
  </si>
  <si>
    <t>DEXTER</t>
  </si>
  <si>
    <t>ROB</t>
  </si>
  <si>
    <t>EMERY</t>
  </si>
  <si>
    <t>CHANGES AND IMPROVEMENTS LOG</t>
  </si>
  <si>
    <t>Added conditional formatting to age group cats - athletes recorded with the wrong age group results will go red</t>
  </si>
  <si>
    <t>Replaced VLOOKUP and IFERROR combo with XLOOKUP for all athlete lookups and team tracking</t>
  </si>
  <si>
    <t>Added "unhideall" macro - unhides all calcs columns in all sheets</t>
  </si>
  <si>
    <t>Confirmed scoring calcs all pulling through correctly</t>
  </si>
  <si>
    <t xml:space="preserve">Last Updated: </t>
  </si>
  <si>
    <t xml:space="preserve">Improved clarity of Points column - added condition so Points is 0 for empty rows (instead of top two blank rows showing points) </t>
  </si>
  <si>
    <t>Cat</t>
  </si>
  <si>
    <t>Added "hide all" and "unhide all" macros - instantly hide or unhide all admin tab and calcs columns</t>
  </si>
  <si>
    <t>Amber</t>
  </si>
  <si>
    <t>Ablett</t>
  </si>
  <si>
    <t>Rocco</t>
  </si>
  <si>
    <t>O'Connell</t>
  </si>
  <si>
    <t>Haden</t>
  </si>
  <si>
    <t>McDade</t>
  </si>
  <si>
    <t>IRIS</t>
  </si>
  <si>
    <t>GOTEL</t>
  </si>
  <si>
    <t>Match 4 - County Champs / Club Relay Champs</t>
  </si>
  <si>
    <t>County Championships</t>
  </si>
  <si>
    <t>U11B Match 4 Track</t>
  </si>
  <si>
    <t>U11B Match 4 Field</t>
  </si>
  <si>
    <t>U11B Match 4 Relay</t>
  </si>
  <si>
    <t>U11G Match 4 Track</t>
  </si>
  <si>
    <t>U11G Match 4 Field</t>
  </si>
  <si>
    <t>U11G Match 4 Relay</t>
  </si>
  <si>
    <t>U13B Match 4 Track</t>
  </si>
  <si>
    <t>U13B Match 4 Field</t>
  </si>
  <si>
    <t>U13/15B Match 4 Relay</t>
  </si>
  <si>
    <t>U13G Match 4 Track</t>
  </si>
  <si>
    <t>U13G Match 4 Field</t>
  </si>
  <si>
    <t>U13G Match 4 Relay</t>
  </si>
  <si>
    <t>U15B Match 4 Track</t>
  </si>
  <si>
    <t>U15B Match 4 Field</t>
  </si>
  <si>
    <t>U15G Match 4 Track</t>
  </si>
  <si>
    <t>U15G Match 4 Field</t>
  </si>
  <si>
    <t>U15 Match 4 Relay - non-scoring</t>
  </si>
  <si>
    <t>Denny</t>
  </si>
  <si>
    <t>Filip</t>
  </si>
  <si>
    <t>Miles</t>
  </si>
  <si>
    <t>Scott</t>
  </si>
  <si>
    <t>Roman</t>
  </si>
  <si>
    <t>Dora</t>
  </si>
  <si>
    <t>Doma</t>
  </si>
  <si>
    <t>Henry</t>
  </si>
  <si>
    <t>Gordon</t>
  </si>
  <si>
    <t>Jessica</t>
  </si>
  <si>
    <t>Frank</t>
  </si>
  <si>
    <t>Max</t>
  </si>
  <si>
    <t>Heats</t>
  </si>
  <si>
    <t xml:space="preserve">Dorset County Sportshall League 2024/25 </t>
  </si>
  <si>
    <t>Madison</t>
  </si>
  <si>
    <t>Final</t>
  </si>
  <si>
    <t>Mixed</t>
  </si>
  <si>
    <t>DQ</t>
  </si>
  <si>
    <t>DQ - too many relays</t>
  </si>
  <si>
    <t>DQ - too many events</t>
  </si>
  <si>
    <t>DQ49</t>
  </si>
  <si>
    <t>Relays</t>
  </si>
  <si>
    <t>Results by category:</t>
  </si>
  <si>
    <t>Navigate using the links here, or the tabs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</si>
</sst>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0"/>
      <color rgb="FFFFFF00"/>
      <name val="Arial"/>
      <family val="2"/>
    </font>
    <font>
      <sz val="10"/>
      <color theme="1"/>
      <name val="Arial"/>
      <family val="2"/>
    </font>
    <font>
      <b/>
      <sz val="10"/>
      <color theme="1"/>
      <name val="Arial"/>
      <family val="2"/>
    </font>
    <font>
      <b/>
      <sz val="10"/>
      <color rgb="FF0000FF"/>
      <name val="Arial"/>
      <family val="2"/>
    </font>
    <font>
      <b/>
      <sz val="10"/>
      <color rgb="FFFFFFFF"/>
      <name val="Arial"/>
      <family val="2"/>
    </font>
    <font>
      <b/>
      <sz val="11"/>
      <color theme="1"/>
      <name val="Calibri"/>
      <family val="2"/>
      <scheme val="minor"/>
    </font>
    <font>
      <sz val="8"/>
      <name val="Calibri"/>
      <family val="2"/>
      <scheme val="minor"/>
    </font>
    <font>
      <sz val="16"/>
      <color theme="1"/>
      <name val="Calibri"/>
      <family val="2"/>
      <scheme val="minor"/>
    </font>
    <font>
      <b/>
      <sz val="14"/>
      <color theme="1"/>
      <name val="Calibri"/>
      <family val="2"/>
      <scheme val="minor"/>
    </font>
    <font>
      <sz val="24"/>
      <color theme="1"/>
      <name val="Calibri"/>
      <family val="2"/>
      <scheme val="minor"/>
    </font>
    <font>
      <sz val="11"/>
      <color rgb="FFFF0000"/>
      <name val="Calibri"/>
      <family val="2"/>
      <scheme val="minor"/>
    </font>
    <font>
      <sz val="11"/>
      <name val="Calibri"/>
      <family val="2"/>
      <scheme val="minor"/>
    </font>
    <font>
      <b/>
      <sz val="10"/>
      <name val="Arial"/>
      <family val="2"/>
    </font>
    <font>
      <b/>
      <sz val="12"/>
      <color theme="1"/>
      <name val="Calibri"/>
      <family val="2"/>
      <scheme val="minor"/>
    </font>
    <font>
      <sz val="18"/>
      <color theme="1"/>
      <name val="Calibri"/>
      <family val="2"/>
      <scheme val="minor"/>
    </font>
    <font>
      <u/>
      <sz val="11"/>
      <color theme="10"/>
      <name val="Calibri"/>
      <family val="2"/>
      <scheme val="minor"/>
    </font>
  </fonts>
  <fills count="25">
    <fill>
      <patternFill patternType="none"/>
    </fill>
    <fill>
      <patternFill patternType="gray125"/>
    </fill>
    <fill>
      <patternFill patternType="solid">
        <fgColor rgb="FF0000FF"/>
        <bgColor indexed="64"/>
      </patternFill>
    </fill>
    <fill>
      <patternFill patternType="solid">
        <fgColor rgb="FF34A853"/>
        <bgColor indexed="64"/>
      </patternFill>
    </fill>
    <fill>
      <patternFill patternType="solid">
        <fgColor rgb="FFFFFF00"/>
        <bgColor indexed="64"/>
      </patternFill>
    </fill>
    <fill>
      <patternFill patternType="solid">
        <fgColor rgb="FF00FFFF"/>
        <bgColor indexed="64"/>
      </patternFill>
    </fill>
    <fill>
      <patternFill patternType="solid">
        <fgColor rgb="FF00A800"/>
        <bgColor indexed="64"/>
      </patternFill>
    </fill>
    <fill>
      <patternFill patternType="solid">
        <fgColor rgb="FFFF0000"/>
        <bgColor indexed="64"/>
      </patternFill>
    </fill>
    <fill>
      <patternFill patternType="solid">
        <fgColor rgb="FFEFEFEF"/>
        <bgColor indexed="64"/>
      </patternFill>
    </fill>
    <fill>
      <patternFill patternType="solid">
        <fgColor rgb="FF5DD5FF"/>
        <bgColor indexed="64"/>
      </patternFill>
    </fill>
    <fill>
      <patternFill patternType="solid">
        <fgColor rgb="FF65F76C"/>
        <bgColor indexed="64"/>
      </patternFill>
    </fill>
    <fill>
      <patternFill patternType="solid">
        <fgColor rgb="FFFFEFFF"/>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9FE6FF"/>
        <bgColor indexed="64"/>
      </patternFill>
    </fill>
    <fill>
      <patternFill patternType="solid">
        <fgColor rgb="FFFFD5D5"/>
        <bgColor indexed="64"/>
      </patternFill>
    </fill>
  </fills>
  <borders count="35">
    <border>
      <left/>
      <right/>
      <top/>
      <bottom/>
      <diagonal/>
    </border>
    <border>
      <left style="thick">
        <color rgb="FF000000"/>
      </left>
      <right style="medium">
        <color rgb="FF000000"/>
      </right>
      <top style="thick">
        <color rgb="FF000000"/>
      </top>
      <bottom style="medium">
        <color rgb="FF000000"/>
      </bottom>
      <diagonal/>
    </border>
    <border>
      <left style="medium">
        <color rgb="FFCCCCCC"/>
      </left>
      <right style="medium">
        <color rgb="FF000000"/>
      </right>
      <top style="thick">
        <color rgb="FF000000"/>
      </top>
      <bottom style="medium">
        <color rgb="FF000000"/>
      </bottom>
      <diagonal/>
    </border>
    <border>
      <left style="medium">
        <color rgb="FFCCCCCC"/>
      </left>
      <right style="thick">
        <color rgb="FF000000"/>
      </right>
      <top style="thick">
        <color rgb="FF000000"/>
      </top>
      <bottom style="medium">
        <color rgb="FF000000"/>
      </bottom>
      <diagonal/>
    </border>
    <border>
      <left style="thick">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thick">
        <color rgb="FF000000"/>
      </right>
      <top style="medium">
        <color rgb="FFCCCCCC"/>
      </top>
      <bottom style="medium">
        <color rgb="FF000000"/>
      </bottom>
      <diagonal/>
    </border>
    <border>
      <left style="thick">
        <color rgb="FF000000"/>
      </left>
      <right style="medium">
        <color rgb="FF000000"/>
      </right>
      <top style="medium">
        <color rgb="FFCCCCCC"/>
      </top>
      <bottom style="thick">
        <color rgb="FF000000"/>
      </bottom>
      <diagonal/>
    </border>
    <border>
      <left style="medium">
        <color rgb="FFCCCCCC"/>
      </left>
      <right style="medium">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style="thick">
        <color rgb="FF000000"/>
      </left>
      <right style="medium">
        <color rgb="FF000000"/>
      </right>
      <top style="thick">
        <color rgb="FF000000"/>
      </top>
      <bottom style="thick">
        <color rgb="FF000000"/>
      </bottom>
      <diagonal/>
    </border>
    <border>
      <left style="medium">
        <color rgb="FFCCCCCC"/>
      </left>
      <right style="medium">
        <color rgb="FF000000"/>
      </right>
      <top style="thick">
        <color rgb="FF000000"/>
      </top>
      <bottom style="thick">
        <color rgb="FF000000"/>
      </bottom>
      <diagonal/>
    </border>
    <border>
      <left style="medium">
        <color rgb="FFCCCCCC"/>
      </left>
      <right style="thick">
        <color rgb="FF000000"/>
      </right>
      <top style="thick">
        <color rgb="FF000000"/>
      </top>
      <bottom style="thick">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CCCCC"/>
      </left>
      <right style="thick">
        <color rgb="FF000000"/>
      </right>
      <top/>
      <bottom/>
      <diagonal/>
    </border>
    <border>
      <left style="medium">
        <color rgb="FFCCCCCC"/>
      </left>
      <right style="medium">
        <color rgb="FFCCCCCC"/>
      </right>
      <top/>
      <bottom/>
      <diagonal/>
    </border>
    <border>
      <left/>
      <right style="medium">
        <color rgb="FFCCCCCC"/>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129">
    <xf numFmtId="0" fontId="0" fillId="0" borderId="0" xfId="0"/>
    <xf numFmtId="0" fontId="1" fillId="2" borderId="1" xfId="0" applyFont="1" applyFill="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1" fillId="3" borderId="4" xfId="0" applyFont="1" applyFill="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3" fillId="4" borderId="4" xfId="0" applyFont="1" applyFill="1" applyBorder="1" applyAlignment="1">
      <alignment wrapText="1"/>
    </xf>
    <xf numFmtId="0" fontId="4" fillId="5" borderId="4" xfId="0" applyFont="1" applyFill="1" applyBorder="1" applyAlignment="1">
      <alignment wrapText="1"/>
    </xf>
    <xf numFmtId="0" fontId="5" fillId="6" borderId="4" xfId="0" applyFont="1" applyFill="1" applyBorder="1" applyAlignment="1">
      <alignment wrapText="1"/>
    </xf>
    <xf numFmtId="0" fontId="3" fillId="7" borderId="7" xfId="0" applyFont="1" applyFill="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8" borderId="10" xfId="0" applyFont="1" applyFill="1" applyBorder="1" applyAlignment="1">
      <alignment wrapText="1"/>
    </xf>
    <xf numFmtId="0" fontId="3" fillId="8" borderId="11" xfId="0" applyFont="1" applyFill="1" applyBorder="1" applyAlignment="1">
      <alignment wrapText="1"/>
    </xf>
    <xf numFmtId="0" fontId="3" fillId="8" borderId="12" xfId="0" applyFont="1" applyFill="1" applyBorder="1" applyAlignment="1">
      <alignment wrapText="1"/>
    </xf>
    <xf numFmtId="0" fontId="0" fillId="4" borderId="0" xfId="0" quotePrefix="1" applyFill="1" applyAlignment="1">
      <alignment horizontal="left" vertical="top" wrapText="1"/>
    </xf>
    <xf numFmtId="0" fontId="0" fillId="4" borderId="0" xfId="0" quotePrefix="1" applyFill="1" applyAlignment="1">
      <alignment vertical="top" wrapText="1"/>
    </xf>
    <xf numFmtId="0" fontId="0" fillId="4" borderId="0" xfId="0" applyFill="1" applyAlignment="1">
      <alignment vertical="top" wrapText="1"/>
    </xf>
    <xf numFmtId="0" fontId="0" fillId="9" borderId="0" xfId="0" applyFill="1" applyAlignment="1">
      <alignment vertical="top" wrapText="1"/>
    </xf>
    <xf numFmtId="0" fontId="0" fillId="9" borderId="0" xfId="0" quotePrefix="1" applyFill="1" applyAlignment="1">
      <alignment horizontal="left" vertical="top" wrapText="1"/>
    </xf>
    <xf numFmtId="0" fontId="0" fillId="0" borderId="13" xfId="0" applyBorder="1"/>
    <xf numFmtId="0" fontId="0" fillId="0" borderId="13" xfId="0" quotePrefix="1" applyBorder="1" applyAlignment="1">
      <alignment horizontal="left"/>
    </xf>
    <xf numFmtId="0" fontId="0" fillId="0" borderId="13" xfId="0" applyBorder="1" applyAlignment="1">
      <alignment horizontal="left"/>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22" xfId="0" applyBorder="1"/>
    <xf numFmtId="0" fontId="0" fillId="0" borderId="23" xfId="0" applyBorder="1"/>
    <xf numFmtId="0" fontId="0" fillId="0" borderId="24" xfId="0" applyBorder="1"/>
    <xf numFmtId="0" fontId="6" fillId="0" borderId="16" xfId="0" applyFont="1" applyBorder="1"/>
    <xf numFmtId="0" fontId="6" fillId="0" borderId="17" xfId="0" applyFont="1" applyBorder="1"/>
    <xf numFmtId="14" fontId="0" fillId="0" borderId="0" xfId="0" applyNumberFormat="1"/>
    <xf numFmtId="0" fontId="3" fillId="8" borderId="0" xfId="0" applyFont="1" applyFill="1" applyAlignment="1">
      <alignment wrapText="1"/>
    </xf>
    <xf numFmtId="0" fontId="6" fillId="4" borderId="17" xfId="0" applyFont="1" applyFill="1" applyBorder="1"/>
    <xf numFmtId="0" fontId="6" fillId="4" borderId="18" xfId="0" applyFont="1" applyFill="1" applyBorder="1"/>
    <xf numFmtId="0" fontId="6" fillId="0" borderId="0" xfId="0" applyFont="1"/>
    <xf numFmtId="0" fontId="3" fillId="0" borderId="25" xfId="0" applyFont="1" applyBorder="1" applyAlignment="1">
      <alignment wrapText="1"/>
    </xf>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4" borderId="13" xfId="0" applyFill="1" applyBorder="1"/>
    <xf numFmtId="0" fontId="0" fillId="16" borderId="0" xfId="0" applyFill="1"/>
    <xf numFmtId="0" fontId="0" fillId="17" borderId="0" xfId="0" applyFill="1"/>
    <xf numFmtId="0" fontId="3" fillId="0" borderId="26" xfId="0" applyFont="1" applyBorder="1" applyAlignment="1">
      <alignment wrapText="1"/>
    </xf>
    <xf numFmtId="0" fontId="8" fillId="16" borderId="0" xfId="0" applyFont="1" applyFill="1"/>
    <xf numFmtId="0" fontId="8" fillId="15" borderId="0" xfId="0" applyFont="1" applyFill="1"/>
    <xf numFmtId="0" fontId="8" fillId="17" borderId="0" xfId="0" applyFont="1" applyFill="1"/>
    <xf numFmtId="0" fontId="8" fillId="14" borderId="0" xfId="0" applyFont="1" applyFill="1"/>
    <xf numFmtId="0" fontId="0" fillId="0" borderId="0" xfId="0" quotePrefix="1" applyAlignment="1">
      <alignment horizontal="left"/>
    </xf>
    <xf numFmtId="0" fontId="0" fillId="4" borderId="14" xfId="0" applyFill="1" applyBorder="1"/>
    <xf numFmtId="0" fontId="6" fillId="4" borderId="29" xfId="0" applyFont="1" applyFill="1" applyBorder="1"/>
    <xf numFmtId="0" fontId="6" fillId="4" borderId="30" xfId="0" applyFont="1" applyFill="1" applyBorder="1"/>
    <xf numFmtId="164" fontId="0" fillId="4" borderId="13" xfId="0" applyNumberFormat="1" applyFill="1" applyBorder="1"/>
    <xf numFmtId="0" fontId="11" fillId="4" borderId="13" xfId="0" applyFont="1" applyFill="1" applyBorder="1"/>
    <xf numFmtId="2" fontId="0" fillId="4" borderId="13" xfId="0" applyNumberFormat="1" applyFill="1" applyBorder="1"/>
    <xf numFmtId="0" fontId="6" fillId="0" borderId="28" xfId="0" applyFont="1" applyBorder="1"/>
    <xf numFmtId="0" fontId="6" fillId="0" borderId="29" xfId="0" applyFont="1" applyBorder="1"/>
    <xf numFmtId="0" fontId="8" fillId="16" borderId="0" xfId="0" quotePrefix="1" applyFont="1" applyFill="1" applyAlignment="1">
      <alignment horizontal="left"/>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6" fillId="4" borderId="0" xfId="0" applyFont="1" applyFill="1"/>
    <xf numFmtId="0" fontId="12" fillId="0" borderId="0" xfId="0" applyFont="1"/>
    <xf numFmtId="0" fontId="13" fillId="0" borderId="0" xfId="0" applyFont="1" applyAlignment="1">
      <alignment wrapText="1"/>
    </xf>
    <xf numFmtId="0" fontId="0" fillId="4" borderId="13" xfId="0" quotePrefix="1" applyFill="1" applyBorder="1" applyAlignment="1">
      <alignment horizontal="left"/>
    </xf>
    <xf numFmtId="0" fontId="0" fillId="4" borderId="13" xfId="0" quotePrefix="1" applyFill="1" applyBorder="1" applyAlignment="1">
      <alignment horizontal="right"/>
    </xf>
    <xf numFmtId="0" fontId="12" fillId="4" borderId="13" xfId="0" applyFont="1" applyFill="1" applyBorder="1"/>
    <xf numFmtId="0" fontId="0" fillId="0" borderId="34" xfId="0" applyBorder="1" applyAlignment="1">
      <alignment wrapText="1"/>
    </xf>
    <xf numFmtId="164" fontId="0" fillId="0" borderId="0" xfId="0" applyNumberFormat="1"/>
    <xf numFmtId="164" fontId="0" fillId="17" borderId="0" xfId="0" applyNumberFormat="1" applyFill="1"/>
    <xf numFmtId="164" fontId="0" fillId="0" borderId="13" xfId="0" applyNumberFormat="1" applyBorder="1"/>
    <xf numFmtId="0" fontId="14" fillId="0" borderId="0" xfId="0" applyFont="1"/>
    <xf numFmtId="14" fontId="6" fillId="0" borderId="0" xfId="0" applyNumberFormat="1" applyFont="1"/>
    <xf numFmtId="0" fontId="6" fillId="13" borderId="0" xfId="0" applyFont="1" applyFill="1"/>
    <xf numFmtId="0" fontId="6" fillId="17" borderId="0" xfId="0" applyFont="1" applyFill="1"/>
    <xf numFmtId="0" fontId="11" fillId="0" borderId="13" xfId="0" applyFont="1" applyBorder="1"/>
    <xf numFmtId="1" fontId="0" fillId="4" borderId="13" xfId="0" applyNumberFormat="1" applyFill="1" applyBorder="1"/>
    <xf numFmtId="0" fontId="15" fillId="16" borderId="0" xfId="0" quotePrefix="1" applyFont="1" applyFill="1" applyAlignment="1">
      <alignment horizontal="left"/>
    </xf>
    <xf numFmtId="0" fontId="15" fillId="15" borderId="0" xfId="0" quotePrefix="1" applyFont="1" applyFill="1" applyAlignment="1">
      <alignment horizontal="left"/>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31"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0" fillId="10" borderId="0" xfId="0" quotePrefix="1" applyFill="1" applyAlignment="1">
      <alignment horizontal="left" wrapText="1"/>
    </xf>
    <xf numFmtId="0" fontId="0" fillId="10" borderId="0" xfId="0" applyFill="1" applyAlignment="1">
      <alignment horizontal="left" wrapText="1"/>
    </xf>
    <xf numFmtId="0" fontId="0" fillId="4" borderId="0" xfId="0" quotePrefix="1" applyFill="1" applyAlignment="1">
      <alignment horizontal="left" vertical="top" wrapText="1"/>
    </xf>
    <xf numFmtId="0" fontId="0" fillId="9" borderId="0" xfId="0" quotePrefix="1" applyFill="1" applyAlignment="1">
      <alignment horizontal="left" vertical="top" wrapText="1"/>
    </xf>
    <xf numFmtId="0" fontId="8" fillId="4" borderId="13" xfId="0" applyFont="1" applyFill="1" applyBorder="1" applyAlignment="1">
      <alignment horizontal="center" vertical="center"/>
    </xf>
    <xf numFmtId="0" fontId="0" fillId="4" borderId="0" xfId="0" applyFill="1" applyAlignment="1">
      <alignment horizontal="left" vertical="top" wrapText="1"/>
    </xf>
    <xf numFmtId="0" fontId="10" fillId="18" borderId="0" xfId="0" quotePrefix="1" applyFont="1" applyFill="1" applyAlignment="1">
      <alignment horizontal="center"/>
    </xf>
    <xf numFmtId="0" fontId="10" fillId="18" borderId="27" xfId="0" quotePrefix="1" applyFont="1" applyFill="1" applyBorder="1" applyAlignment="1">
      <alignment horizontal="center"/>
    </xf>
    <xf numFmtId="0" fontId="0" fillId="0" borderId="34" xfId="0" applyBorder="1" applyAlignment="1">
      <alignment horizontal="center" wrapText="1"/>
    </xf>
    <xf numFmtId="0" fontId="0" fillId="14" borderId="0" xfId="0" applyFill="1" applyAlignment="1">
      <alignment horizontal="center"/>
    </xf>
    <xf numFmtId="0" fontId="0" fillId="17" borderId="0" xfId="0" applyFill="1" applyAlignment="1">
      <alignment horizontal="center"/>
    </xf>
    <xf numFmtId="0" fontId="0" fillId="12" borderId="0" xfId="0" applyFill="1" applyAlignment="1">
      <alignment horizontal="center"/>
    </xf>
    <xf numFmtId="0" fontId="0" fillId="15" borderId="0" xfId="0" applyFill="1" applyAlignment="1">
      <alignment horizontal="center"/>
    </xf>
    <xf numFmtId="0" fontId="0" fillId="11" borderId="0" xfId="0" applyFill="1" applyAlignment="1">
      <alignment horizontal="center"/>
    </xf>
    <xf numFmtId="0" fontId="0" fillId="16" borderId="0" xfId="0" applyFill="1" applyAlignment="1">
      <alignment horizontal="center"/>
    </xf>
    <xf numFmtId="0" fontId="0" fillId="13" borderId="0" xfId="0" applyFill="1" applyAlignment="1">
      <alignment horizontal="center"/>
    </xf>
    <xf numFmtId="0" fontId="10" fillId="19" borderId="0" xfId="0" quotePrefix="1" applyFont="1" applyFill="1" applyAlignment="1">
      <alignment horizontal="center"/>
    </xf>
    <xf numFmtId="0" fontId="10" fillId="19" borderId="27" xfId="0" quotePrefix="1" applyFont="1" applyFill="1" applyBorder="1" applyAlignment="1">
      <alignment horizontal="center"/>
    </xf>
    <xf numFmtId="0" fontId="10" fillId="0" borderId="0" xfId="0" quotePrefix="1" applyFont="1" applyAlignment="1">
      <alignment horizontal="center"/>
    </xf>
    <xf numFmtId="0" fontId="10" fillId="20" borderId="0" xfId="0" quotePrefix="1" applyFont="1" applyFill="1" applyAlignment="1">
      <alignment horizontal="center"/>
    </xf>
    <xf numFmtId="0" fontId="10" fillId="20" borderId="27" xfId="0" quotePrefix="1" applyFont="1" applyFill="1" applyBorder="1" applyAlignment="1">
      <alignment horizontal="center"/>
    </xf>
    <xf numFmtId="0" fontId="10" fillId="21" borderId="0" xfId="0" quotePrefix="1" applyFont="1" applyFill="1" applyAlignment="1">
      <alignment horizontal="center"/>
    </xf>
    <xf numFmtId="0" fontId="10" fillId="21" borderId="27" xfId="0" quotePrefix="1" applyFont="1" applyFill="1" applyBorder="1" applyAlignment="1">
      <alignment horizontal="center"/>
    </xf>
    <xf numFmtId="0" fontId="10" fillId="22" borderId="0" xfId="0" quotePrefix="1" applyFont="1" applyFill="1" applyAlignment="1">
      <alignment horizontal="center"/>
    </xf>
    <xf numFmtId="0" fontId="10" fillId="22" borderId="27" xfId="0" quotePrefix="1" applyFont="1" applyFill="1" applyBorder="1" applyAlignment="1">
      <alignment horizontal="center"/>
    </xf>
    <xf numFmtId="0" fontId="16" fillId="11" borderId="0" xfId="1" applyFill="1"/>
    <xf numFmtId="0" fontId="14" fillId="11" borderId="0" xfId="0" applyFont="1" applyFill="1" applyAlignment="1">
      <alignment horizontal="center"/>
    </xf>
    <xf numFmtId="0" fontId="14" fillId="19" borderId="0" xfId="0" applyFont="1" applyFill="1" applyAlignment="1">
      <alignment horizontal="center"/>
    </xf>
    <xf numFmtId="0" fontId="14" fillId="24" borderId="0" xfId="0" applyFont="1" applyFill="1" applyAlignment="1">
      <alignment horizontal="center"/>
    </xf>
    <xf numFmtId="0" fontId="14" fillId="23" borderId="0" xfId="0" applyFont="1" applyFill="1" applyAlignment="1">
      <alignment horizontal="center"/>
    </xf>
    <xf numFmtId="0" fontId="14" fillId="9" borderId="0" xfId="0" applyFont="1" applyFill="1" applyAlignment="1">
      <alignment horizontal="center"/>
    </xf>
    <xf numFmtId="0" fontId="14" fillId="20" borderId="0" xfId="0" applyFont="1" applyFill="1" applyAlignment="1">
      <alignment horizontal="center"/>
    </xf>
    <xf numFmtId="0" fontId="16" fillId="23" borderId="0" xfId="1" applyFill="1"/>
    <xf numFmtId="0" fontId="16" fillId="19" borderId="0" xfId="1" applyFill="1"/>
    <xf numFmtId="0" fontId="16" fillId="9" borderId="0" xfId="1" applyFill="1"/>
    <xf numFmtId="0" fontId="16" fillId="24" borderId="0" xfId="1" applyFill="1"/>
    <xf numFmtId="0" fontId="16" fillId="20" borderId="0" xfId="1" applyFill="1"/>
    <xf numFmtId="0" fontId="0" fillId="0" borderId="0" xfId="0" applyAlignment="1">
      <alignment horizontal="center" vertical="center" wrapText="1"/>
    </xf>
  </cellXfs>
  <cellStyles count="2">
    <cellStyle name="Hyperlink" xfId="1" builtinId="8"/>
    <cellStyle name="Normal" xfId="0" builtinId="0"/>
  </cellStyles>
  <dxfs count="641">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theme="8" tint="0.79998168889431442"/>
        </patternFill>
      </fill>
    </dxf>
    <dxf>
      <fill>
        <patternFill>
          <bgColor rgb="FFFFCCFF"/>
        </patternFill>
      </fill>
    </dxf>
    <dxf>
      <fill>
        <patternFill>
          <bgColor theme="4" tint="0.79998168889431442"/>
        </patternFill>
      </fill>
    </dxf>
    <dxf>
      <fill>
        <patternFill>
          <bgColor rgb="FFD7AFFF"/>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
      <fill>
        <patternFill>
          <bgColor rgb="FFFFEFFF"/>
        </patternFill>
      </fill>
    </dxf>
    <dxf>
      <fill>
        <patternFill>
          <bgColor theme="7" tint="0.79998168889431442"/>
        </patternFill>
      </fill>
    </dxf>
    <dxf>
      <fill>
        <patternFill>
          <bgColor theme="8" tint="0.79998168889431442"/>
        </patternFill>
      </fill>
    </dxf>
    <dxf>
      <fill>
        <patternFill>
          <bgColor theme="3" tint="0.89996032593768116"/>
        </patternFill>
      </fill>
    </dxf>
    <dxf>
      <fill>
        <patternFill>
          <bgColor theme="5" tint="0.79998168889431442"/>
        </patternFill>
      </fill>
    </dxf>
    <dxf>
      <fill>
        <patternFill>
          <bgColor theme="9" tint="0.79998168889431442"/>
        </patternFill>
      </fill>
    </dxf>
    <dxf>
      <fill>
        <patternFill>
          <bgColor rgb="FFFFEFFF"/>
        </patternFill>
      </fill>
    </dxf>
    <dxf>
      <fill>
        <patternFill>
          <bgColor theme="7" tint="0.79998168889431442"/>
        </patternFill>
      </fill>
    </dxf>
    <dxf>
      <fill>
        <patternFill>
          <bgColor theme="8" tint="0.79998168889431442"/>
        </patternFill>
      </fill>
    </dxf>
    <dxf>
      <fill>
        <patternFill>
          <bgColor theme="3" tint="0.89996032593768116"/>
        </patternFill>
      </fill>
    </dxf>
    <dxf>
      <fill>
        <patternFill>
          <bgColor theme="5" tint="0.79998168889431442"/>
        </patternFill>
      </fill>
    </dxf>
    <dxf>
      <fill>
        <patternFill>
          <bgColor theme="9" tint="0.79998168889431442"/>
        </patternFill>
      </fill>
    </dxf>
    <dxf>
      <fill>
        <patternFill>
          <bgColor rgb="FFFFEFFF"/>
        </patternFill>
      </fill>
    </dxf>
    <dxf>
      <fill>
        <patternFill>
          <bgColor theme="8" tint="0.79998168889431442"/>
        </patternFill>
      </fill>
    </dxf>
    <dxf>
      <fill>
        <patternFill>
          <bgColor rgb="FFFFD5D5"/>
        </patternFill>
      </fill>
    </dxf>
    <dxf>
      <fill>
        <patternFill>
          <bgColor theme="4"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colors>
    <mruColors>
      <color rgb="FFFFD5D5"/>
      <color rgb="FF5DD5FF"/>
      <color rgb="FF9FE6FF"/>
      <color rgb="FFFFCCFF"/>
      <color rgb="FFFFEFFF"/>
      <color rgb="FF65F76C"/>
      <color rgb="FFD7A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400050</xdr:colOff>
      <xdr:row>1</xdr:row>
      <xdr:rowOff>28575</xdr:rowOff>
    </xdr:from>
    <xdr:to>
      <xdr:col>14</xdr:col>
      <xdr:colOff>655171</xdr:colOff>
      <xdr:row>4</xdr:row>
      <xdr:rowOff>76200</xdr:rowOff>
    </xdr:to>
    <xdr:pic>
      <xdr:nvPicPr>
        <xdr:cNvPr id="2" name="Picture 68" descr="GR_SH_UKA_RGB">
          <a:extLst>
            <a:ext uri="{FF2B5EF4-FFF2-40B4-BE49-F238E27FC236}">
              <a16:creationId xmlns:a16="http://schemas.microsoft.com/office/drawing/2014/main" id="{9DABC5C1-5F32-4972-89E6-C36B7F45CB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28575"/>
          <a:ext cx="3468221"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D67FD-7AD7-40FB-8DB9-91FC9C49A2D6}">
  <sheetPr codeName="Sheet1">
    <tabColor rgb="FF65F76C"/>
  </sheetPr>
  <dimension ref="B2:M24"/>
  <sheetViews>
    <sheetView tabSelected="1" workbookViewId="0">
      <selection activeCell="B10" sqref="B10:B12"/>
    </sheetView>
  </sheetViews>
  <sheetFormatPr defaultRowHeight="14.5" x14ac:dyDescent="0.35"/>
  <cols>
    <col min="2" max="2" width="37.7265625" bestFit="1" customWidth="1"/>
    <col min="3" max="3" width="10.7265625" bestFit="1" customWidth="1"/>
    <col min="4" max="4" width="12.81640625" customWidth="1"/>
    <col min="7" max="7" width="10.453125" bestFit="1" customWidth="1"/>
    <col min="10" max="10" width="10.26953125" bestFit="1" customWidth="1"/>
    <col min="13" max="13" width="10.453125" bestFit="1" customWidth="1"/>
    <col min="15" max="17" width="11.453125" customWidth="1"/>
  </cols>
  <sheetData>
    <row r="2" spans="2:13" x14ac:dyDescent="0.35">
      <c r="B2" s="53" t="s">
        <v>490</v>
      </c>
    </row>
    <row r="3" spans="2:13" x14ac:dyDescent="0.35">
      <c r="B3" s="53" t="s">
        <v>458</v>
      </c>
    </row>
    <row r="5" spans="2:13" x14ac:dyDescent="0.35">
      <c r="B5" t="s">
        <v>0</v>
      </c>
      <c r="C5" s="53" t="s">
        <v>459</v>
      </c>
    </row>
    <row r="6" spans="2:13" x14ac:dyDescent="0.35">
      <c r="B6" t="s">
        <v>1</v>
      </c>
      <c r="C6" t="s">
        <v>36</v>
      </c>
    </row>
    <row r="7" spans="2:13" x14ac:dyDescent="0.35">
      <c r="B7" t="s">
        <v>2</v>
      </c>
      <c r="C7" s="34">
        <v>45682</v>
      </c>
    </row>
    <row r="9" spans="2:13" ht="15.5" x14ac:dyDescent="0.35">
      <c r="B9" s="38" t="s">
        <v>499</v>
      </c>
      <c r="C9" s="117" t="s">
        <v>26</v>
      </c>
      <c r="D9" s="117"/>
      <c r="E9" s="117"/>
      <c r="G9" s="118" t="s">
        <v>28</v>
      </c>
      <c r="H9" s="118"/>
      <c r="I9" s="118"/>
      <c r="K9" s="119" t="s">
        <v>37</v>
      </c>
      <c r="L9" s="119"/>
      <c r="M9" s="119"/>
    </row>
    <row r="10" spans="2:13" x14ac:dyDescent="0.35">
      <c r="B10" s="128" t="s">
        <v>500</v>
      </c>
      <c r="C10" s="116" t="s">
        <v>415</v>
      </c>
      <c r="D10" s="116" t="s">
        <v>416</v>
      </c>
      <c r="E10" s="116" t="s">
        <v>498</v>
      </c>
      <c r="G10" s="124" t="s">
        <v>415</v>
      </c>
      <c r="H10" s="124" t="s">
        <v>416</v>
      </c>
      <c r="I10" s="124" t="s">
        <v>498</v>
      </c>
      <c r="K10" s="126" t="s">
        <v>415</v>
      </c>
      <c r="L10" s="126" t="s">
        <v>416</v>
      </c>
      <c r="M10" s="126" t="s">
        <v>498</v>
      </c>
    </row>
    <row r="11" spans="2:13" ht="15.5" x14ac:dyDescent="0.35">
      <c r="B11" s="128"/>
      <c r="C11" s="120" t="s">
        <v>25</v>
      </c>
      <c r="D11" s="120"/>
      <c r="E11" s="120"/>
      <c r="G11" s="121" t="s">
        <v>27</v>
      </c>
      <c r="H11" s="121"/>
      <c r="I11" s="121"/>
      <c r="K11" s="122" t="s">
        <v>38</v>
      </c>
      <c r="L11" s="122"/>
    </row>
    <row r="12" spans="2:13" x14ac:dyDescent="0.35">
      <c r="B12" s="128"/>
      <c r="C12" s="123" t="s">
        <v>415</v>
      </c>
      <c r="D12" s="123" t="s">
        <v>416</v>
      </c>
      <c r="E12" s="123" t="s">
        <v>498</v>
      </c>
      <c r="G12" s="125" t="s">
        <v>415</v>
      </c>
      <c r="H12" s="125" t="s">
        <v>416</v>
      </c>
      <c r="I12" s="125" t="s">
        <v>498</v>
      </c>
      <c r="K12" s="127" t="s">
        <v>415</v>
      </c>
      <c r="L12" s="127" t="s">
        <v>416</v>
      </c>
    </row>
    <row r="16" spans="2:13" ht="15" thickBot="1" x14ac:dyDescent="0.4">
      <c r="B16" t="s">
        <v>3</v>
      </c>
    </row>
    <row r="17" spans="2:11" ht="15.5" thickTop="1" thickBot="1" x14ac:dyDescent="0.4">
      <c r="B17" s="13" t="s">
        <v>22</v>
      </c>
      <c r="C17" s="14" t="s">
        <v>23</v>
      </c>
      <c r="D17" s="15" t="s">
        <v>24</v>
      </c>
      <c r="E17" s="35" t="s">
        <v>26</v>
      </c>
      <c r="F17" s="35" t="s">
        <v>25</v>
      </c>
      <c r="G17" s="35" t="s">
        <v>28</v>
      </c>
      <c r="H17" s="35" t="s">
        <v>27</v>
      </c>
      <c r="I17" s="35" t="s">
        <v>37</v>
      </c>
      <c r="J17" s="35" t="s">
        <v>38</v>
      </c>
      <c r="K17" s="35" t="s">
        <v>40</v>
      </c>
    </row>
    <row r="18" spans="2:11" ht="15.5" thickTop="1" thickBot="1" x14ac:dyDescent="0.4">
      <c r="B18" s="1" t="s">
        <v>4</v>
      </c>
      <c r="C18" s="2" t="s">
        <v>5</v>
      </c>
      <c r="D18" s="3" t="s">
        <v>6</v>
      </c>
      <c r="E18">
        <f>COUNTIF(Athletes!$D$8:$D$107,"*U11G*")</f>
        <v>11</v>
      </c>
      <c r="F18">
        <f>COUNTIF(Athletes!$D$8:$D$107,"*U11B*")</f>
        <v>11</v>
      </c>
      <c r="G18">
        <f>COUNTIF(Athletes!$D$8:$D$107,"*U13G*")</f>
        <v>4</v>
      </c>
      <c r="H18">
        <f>COUNTIF(Athletes!$D$8:$D$107,"*U13B*")</f>
        <v>5</v>
      </c>
      <c r="I18">
        <f>COUNTIF(Athletes!$D$8:$D$107,"*U15G*")</f>
        <v>2</v>
      </c>
      <c r="J18">
        <f>COUNTIF(Athletes!$D$8:$D$107,"*U15B*")</f>
        <v>0</v>
      </c>
      <c r="K18" s="38">
        <f t="shared" ref="K18:K23" si="0">SUM(E18:J18)</f>
        <v>33</v>
      </c>
    </row>
    <row r="19" spans="2:11" ht="15" thickBot="1" x14ac:dyDescent="0.4">
      <c r="B19" s="4" t="s">
        <v>7</v>
      </c>
      <c r="C19" s="5" t="s">
        <v>8</v>
      </c>
      <c r="D19" s="6" t="s">
        <v>9</v>
      </c>
      <c r="E19">
        <f>COUNTIF(Athletes!$I$8:$I$107,"*U11G*")</f>
        <v>7</v>
      </c>
      <c r="F19">
        <f>COUNTIF(Athletes!$I$8:$I$107,"*U11B*")</f>
        <v>4</v>
      </c>
      <c r="G19">
        <f>COUNTIF(Athletes!$I$8:$I$107,"*U13G*")</f>
        <v>3</v>
      </c>
      <c r="H19">
        <f>COUNTIF(Athletes!$I$8:$I$107,"*U13B*")</f>
        <v>1</v>
      </c>
      <c r="I19">
        <f>COUNTIF(Athletes!$I$8:$I$107,"*U15G*")</f>
        <v>0</v>
      </c>
      <c r="J19">
        <f>COUNTIF(Athletes!$I$8:$I$107,"*U15B*")</f>
        <v>0</v>
      </c>
      <c r="K19" s="38">
        <f t="shared" si="0"/>
        <v>15</v>
      </c>
    </row>
    <row r="20" spans="2:11" ht="15" thickBot="1" x14ac:dyDescent="0.4">
      <c r="B20" s="7" t="s">
        <v>10</v>
      </c>
      <c r="C20" s="5" t="s">
        <v>11</v>
      </c>
      <c r="D20" s="6" t="s">
        <v>12</v>
      </c>
      <c r="E20">
        <f>COUNTIF(Athletes!$N$8:$N$107,"*U11G*")</f>
        <v>8</v>
      </c>
      <c r="F20">
        <f>COUNTIF(Athletes!$N$8:$N$107,"*U11B*")</f>
        <v>11</v>
      </c>
      <c r="G20">
        <f>COUNTIF(Athletes!$N$8:$N$107,"*U13G*")</f>
        <v>3</v>
      </c>
      <c r="H20">
        <f>COUNTIF(Athletes!$N$8:$N$107,"*U13B*")</f>
        <v>6</v>
      </c>
      <c r="I20">
        <f>COUNTIF(Athletes!$N$8:$N$107,"*U15G*")</f>
        <v>2</v>
      </c>
      <c r="J20">
        <f>COUNTIF(Athletes!$N$8:$N$107,"*U15B*")</f>
        <v>1</v>
      </c>
      <c r="K20" s="38">
        <f t="shared" si="0"/>
        <v>31</v>
      </c>
    </row>
    <row r="21" spans="2:11" ht="15" thickBot="1" x14ac:dyDescent="0.4">
      <c r="B21" s="8" t="s">
        <v>13</v>
      </c>
      <c r="C21" s="5" t="s">
        <v>14</v>
      </c>
      <c r="D21" s="6" t="s">
        <v>15</v>
      </c>
      <c r="E21">
        <f>COUNTIF(Athletes!$S$8:$S$107,"*U11G*")</f>
        <v>28</v>
      </c>
      <c r="F21">
        <f>COUNTIF(Athletes!$S$8:$S$107,"*U11b*")</f>
        <v>31</v>
      </c>
      <c r="G21">
        <f>COUNTIF(Athletes!$S$8:$S$107,"*U13G*")</f>
        <v>12</v>
      </c>
      <c r="H21">
        <f>COUNTIF(Athletes!$S$8:$S$107,"*U13b*")</f>
        <v>13</v>
      </c>
      <c r="I21">
        <f>COUNTIF(Athletes!$S$8:$S$107,"*U15G*")</f>
        <v>4</v>
      </c>
      <c r="J21">
        <f>COUNTIF(Athletes!$S$8:$S$107,"*U15b*")</f>
        <v>3</v>
      </c>
      <c r="K21" s="38">
        <f t="shared" si="0"/>
        <v>91</v>
      </c>
    </row>
    <row r="22" spans="2:11" ht="15" thickBot="1" x14ac:dyDescent="0.4">
      <c r="B22" s="9" t="s">
        <v>16</v>
      </c>
      <c r="C22" s="5" t="s">
        <v>17</v>
      </c>
      <c r="D22" s="6" t="s">
        <v>18</v>
      </c>
      <c r="E22">
        <f>COUNTIF(Athletes!$X$8:$X$107,"*U11G*")</f>
        <v>0</v>
      </c>
      <c r="F22">
        <f>COUNTIF(Athletes!$X$8:$X$107,"*U11B*")</f>
        <v>0</v>
      </c>
      <c r="G22">
        <f>COUNTIF(Athletes!$X$8:$X$107,"*U13G*")</f>
        <v>1</v>
      </c>
      <c r="H22">
        <f>COUNTIF(Athletes!$X$8:$X$107,"*U13B*")</f>
        <v>1</v>
      </c>
      <c r="I22">
        <f>COUNTIF(Athletes!$X$8:$X$107,"*U15G*")</f>
        <v>0</v>
      </c>
      <c r="J22">
        <f>COUNTIF(Athletes!$X$8:$X$107,"*U15B*")</f>
        <v>0</v>
      </c>
      <c r="K22" s="38">
        <f t="shared" si="0"/>
        <v>2</v>
      </c>
    </row>
    <row r="23" spans="2:11" ht="15" thickBot="1" x14ac:dyDescent="0.4">
      <c r="B23" s="10" t="s">
        <v>19</v>
      </c>
      <c r="C23" s="11" t="s">
        <v>20</v>
      </c>
      <c r="D23" s="12" t="s">
        <v>21</v>
      </c>
      <c r="E23">
        <f>COUNTIF(Athletes!$AC$8:$AC$107,"*U11G*")</f>
        <v>16</v>
      </c>
      <c r="F23">
        <f>COUNTIF(Athletes!$AC$8:$AC$107,"*U11B*")</f>
        <v>14</v>
      </c>
      <c r="G23">
        <f>COUNTIF(Athletes!$AC$8:$AC$107,"*U13G*")</f>
        <v>10</v>
      </c>
      <c r="H23">
        <f>COUNTIF(Athletes!$AC$8:$AC$107,"*U13B*")</f>
        <v>9</v>
      </c>
      <c r="I23">
        <f>COUNTIF(Athletes!$AC$8:$AC$107,"*U15G*")</f>
        <v>3</v>
      </c>
      <c r="J23">
        <f>COUNTIF(Athletes!$AC$8:$AC$107,"*U15B*")</f>
        <v>3</v>
      </c>
      <c r="K23" s="38">
        <f t="shared" si="0"/>
        <v>55</v>
      </c>
    </row>
    <row r="24" spans="2:11" ht="15" thickTop="1" x14ac:dyDescent="0.35">
      <c r="D24" s="39" t="s">
        <v>40</v>
      </c>
      <c r="E24" s="38">
        <f>SUM(E18:E23)</f>
        <v>70</v>
      </c>
      <c r="F24" s="38">
        <f t="shared" ref="F24:K24" si="1">SUM(F18:F23)</f>
        <v>71</v>
      </c>
      <c r="G24" s="38">
        <f t="shared" si="1"/>
        <v>33</v>
      </c>
      <c r="H24" s="38">
        <f t="shared" si="1"/>
        <v>35</v>
      </c>
      <c r="I24" s="38">
        <f t="shared" si="1"/>
        <v>11</v>
      </c>
      <c r="J24" s="38">
        <f t="shared" si="1"/>
        <v>7</v>
      </c>
      <c r="K24" s="38">
        <f t="shared" si="1"/>
        <v>227</v>
      </c>
    </row>
  </sheetData>
  <mergeCells count="7">
    <mergeCell ref="B10:B12"/>
    <mergeCell ref="C9:E9"/>
    <mergeCell ref="G9:I9"/>
    <mergeCell ref="K9:M9"/>
    <mergeCell ref="C11:E11"/>
    <mergeCell ref="G11:I11"/>
    <mergeCell ref="K11:L11"/>
  </mergeCells>
  <hyperlinks>
    <hyperlink ref="C10" location="U11G.Tr!A1" display="Track" xr:uid="{3DFC7E58-3E46-4194-B449-5BCB7491DF58}"/>
    <hyperlink ref="D10" location="U11G.F!A1" display="Field" xr:uid="{4DD782D4-E690-43C2-8AF5-D6A0CC075DED}"/>
    <hyperlink ref="E10" location="U11G.Relay!A1" display="Relays" xr:uid="{0D942162-17AD-42AE-96D5-D1F53833435C}"/>
    <hyperlink ref="C12" location="U11B.Tr!A1" display="Track" xr:uid="{58C75F84-07AB-4B42-A871-B1748CE4743B}"/>
    <hyperlink ref="D12" location="U11B.F!A1" display="Field" xr:uid="{6E7FBB07-8CB5-422F-ADDF-652D791AD332}"/>
    <hyperlink ref="E12" location="U11B.Relay!A1" display="Relays" xr:uid="{76BDE8F4-3766-49FE-BA2A-33595D6F8541}"/>
    <hyperlink ref="G10" location="U13G.Tr!A1" display="Track" xr:uid="{3A7D647B-F814-420E-8E94-344390B4D9D3}"/>
    <hyperlink ref="H10" location="U13G.F!A1" display="Field" xr:uid="{458F44E7-CE4E-4DCE-94F6-EE0E2FF93D1C}"/>
    <hyperlink ref="I10" location="U13G.Relay!A1" display="Relays" xr:uid="{CAC3445F-81B7-4DB3-B63F-6E067E1609DC}"/>
    <hyperlink ref="G12" location="U13B.Tr!A1" display="Track" xr:uid="{1B68DB7B-AE97-46A8-9A19-D709ED49EEA8}"/>
    <hyperlink ref="H12" location="U13B.F!A1" display="Field" xr:uid="{9CA3FD62-06AD-4FF0-A71C-7BDA19E68F28}"/>
    <hyperlink ref="I12" location="U13B.Relay!A1" display="Relays" xr:uid="{50E1DA1A-0639-4AE6-A720-CC9AA7AABE12}"/>
    <hyperlink ref="K10" location="U15G.Tr!A1" display="Track" xr:uid="{2CD75354-0087-4958-8A90-2718C596A636}"/>
    <hyperlink ref="L10" location="U15G.F!A1" display="Field" xr:uid="{10744CA3-2D4F-40F3-991A-D8AAB355D4B6}"/>
    <hyperlink ref="K12" location="U15B.Tr!A1" display="Track" xr:uid="{C7CCECD9-A41F-4AF7-B748-1EF007EC3D08}"/>
    <hyperlink ref="L12" location="U15B.F!A1" display="Field" xr:uid="{E05756EC-1325-4C62-A493-AF0EF633ABCC}"/>
    <hyperlink ref="M10" location="U15.Relay!A1" display="Relays" xr:uid="{EB247578-3600-426E-A7C2-B2465AD9928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7D88C-04CA-4951-8810-3242ED596572}">
  <sheetPr codeName="Sheet2"/>
  <dimension ref="A1:AE107"/>
  <sheetViews>
    <sheetView topLeftCell="D1" workbookViewId="0">
      <selection activeCell="T18" sqref="T18"/>
    </sheetView>
  </sheetViews>
  <sheetFormatPr defaultRowHeight="14.5" x14ac:dyDescent="0.35"/>
  <cols>
    <col min="2" max="2" width="8.26953125" bestFit="1" customWidth="1"/>
    <col min="3" max="3" width="10.7265625" bestFit="1" customWidth="1"/>
    <col min="4" max="4" width="11" bestFit="1" customWidth="1"/>
    <col min="5" max="5" width="19" customWidth="1"/>
    <col min="6" max="6" width="19.26953125" customWidth="1"/>
    <col min="7" max="7" width="8.26953125" bestFit="1" customWidth="1"/>
    <col min="8" max="8" width="10.7265625" bestFit="1" customWidth="1"/>
    <col min="9" max="9" width="11" bestFit="1" customWidth="1"/>
    <col min="10" max="11" width="19.26953125" customWidth="1"/>
    <col min="12" max="12" width="8.26953125" bestFit="1" customWidth="1"/>
    <col min="13" max="13" width="10.7265625" bestFit="1" customWidth="1"/>
    <col min="14" max="14" width="10.7265625" customWidth="1"/>
    <col min="15" max="16" width="19.26953125" customWidth="1"/>
    <col min="17" max="17" width="8.26953125" bestFit="1" customWidth="1"/>
    <col min="18" max="18" width="10.7265625" bestFit="1" customWidth="1"/>
    <col min="19" max="19" width="10.7265625" customWidth="1"/>
    <col min="20" max="21" width="19.26953125" customWidth="1"/>
    <col min="22" max="22" width="8.26953125" bestFit="1" customWidth="1"/>
    <col min="23" max="23" width="10.7265625" bestFit="1" customWidth="1"/>
    <col min="24" max="24" width="11.26953125" bestFit="1" customWidth="1"/>
    <col min="25" max="26" width="19.26953125" customWidth="1"/>
    <col min="27" max="27" width="8.26953125" bestFit="1" customWidth="1"/>
    <col min="28" max="28" width="10.7265625" bestFit="1" customWidth="1"/>
    <col min="29" max="29" width="11.7265625" bestFit="1" customWidth="1"/>
    <col min="30" max="31" width="19.26953125" customWidth="1"/>
  </cols>
  <sheetData>
    <row r="1" spans="1:31" ht="15" customHeight="1" x14ac:dyDescent="0.35">
      <c r="A1" s="95"/>
      <c r="B1" s="95"/>
      <c r="C1" s="95"/>
      <c r="D1" s="17"/>
      <c r="E1" s="93"/>
      <c r="F1" s="93"/>
      <c r="G1" s="93"/>
      <c r="H1" s="93"/>
      <c r="I1" s="93"/>
      <c r="J1" s="93"/>
      <c r="K1" s="93"/>
      <c r="L1" s="93"/>
      <c r="M1" s="93"/>
      <c r="N1" s="93"/>
      <c r="O1" s="93"/>
      <c r="P1" s="93"/>
      <c r="Q1" s="16"/>
      <c r="R1" s="91" t="s">
        <v>35</v>
      </c>
      <c r="S1" s="92"/>
      <c r="T1" s="92"/>
      <c r="U1" s="92"/>
    </row>
    <row r="2" spans="1:31" ht="15" customHeight="1" x14ac:dyDescent="0.35">
      <c r="A2" s="95"/>
      <c r="B2" s="95"/>
      <c r="C2" s="95"/>
      <c r="D2" s="18"/>
      <c r="E2" s="93"/>
      <c r="F2" s="93"/>
      <c r="G2" s="93"/>
      <c r="H2" s="93"/>
      <c r="I2" s="93"/>
      <c r="J2" s="93"/>
      <c r="K2" s="93"/>
      <c r="L2" s="93"/>
      <c r="M2" s="93"/>
      <c r="N2" s="93"/>
      <c r="O2" s="93"/>
      <c r="P2" s="93"/>
      <c r="Q2" s="16"/>
      <c r="R2" s="92"/>
      <c r="S2" s="92"/>
      <c r="T2" s="92"/>
      <c r="U2" s="92"/>
    </row>
    <row r="3" spans="1:31" ht="15" customHeight="1" x14ac:dyDescent="0.35">
      <c r="A3" s="95"/>
      <c r="B3" s="95"/>
      <c r="C3" s="95"/>
      <c r="D3" s="19"/>
      <c r="E3" s="94"/>
      <c r="F3" s="94"/>
      <c r="G3" s="94"/>
      <c r="H3" s="94"/>
      <c r="I3" s="94"/>
      <c r="J3" s="94"/>
      <c r="K3" s="94"/>
      <c r="L3" s="94"/>
      <c r="M3" s="94"/>
      <c r="N3" s="94"/>
      <c r="O3" s="94"/>
      <c r="P3" s="94"/>
      <c r="Q3" s="20"/>
      <c r="R3" s="92"/>
      <c r="S3" s="92"/>
      <c r="T3" s="92"/>
      <c r="U3" s="92"/>
    </row>
    <row r="4" spans="1:31" ht="15" customHeight="1" x14ac:dyDescent="0.35">
      <c r="A4" s="95"/>
      <c r="B4" s="95"/>
      <c r="C4" s="95"/>
      <c r="D4" s="19"/>
      <c r="E4" s="94"/>
      <c r="F4" s="94"/>
      <c r="G4" s="94"/>
      <c r="H4" s="94"/>
      <c r="I4" s="94"/>
      <c r="J4" s="94"/>
      <c r="K4" s="94"/>
      <c r="L4" s="94"/>
      <c r="M4" s="94"/>
      <c r="N4" s="94"/>
      <c r="O4" s="94"/>
      <c r="P4" s="94"/>
      <c r="Q4" s="20"/>
      <c r="R4" s="92"/>
      <c r="S4" s="92"/>
      <c r="T4" s="92"/>
      <c r="U4" s="92"/>
    </row>
    <row r="5" spans="1:31" ht="15" thickBot="1" x14ac:dyDescent="0.4"/>
    <row r="6" spans="1:31" ht="19" thickBot="1" x14ac:dyDescent="0.5">
      <c r="A6" t="s">
        <v>22</v>
      </c>
      <c r="B6" s="85" t="s">
        <v>6</v>
      </c>
      <c r="C6" s="86"/>
      <c r="D6" s="86"/>
      <c r="E6" s="86"/>
      <c r="F6" s="87"/>
      <c r="G6" s="85" t="s">
        <v>9</v>
      </c>
      <c r="H6" s="86"/>
      <c r="I6" s="86"/>
      <c r="J6" s="86"/>
      <c r="K6" s="87"/>
      <c r="L6" s="85" t="s">
        <v>12</v>
      </c>
      <c r="M6" s="86"/>
      <c r="N6" s="86"/>
      <c r="O6" s="86"/>
      <c r="P6" s="87"/>
      <c r="Q6" s="85" t="s">
        <v>15</v>
      </c>
      <c r="R6" s="86"/>
      <c r="S6" s="86"/>
      <c r="T6" s="86"/>
      <c r="U6" s="87"/>
      <c r="V6" s="85" t="s">
        <v>18</v>
      </c>
      <c r="W6" s="86"/>
      <c r="X6" s="86"/>
      <c r="Y6" s="86"/>
      <c r="Z6" s="87"/>
      <c r="AA6" s="88" t="s">
        <v>21</v>
      </c>
      <c r="AB6" s="89"/>
      <c r="AC6" s="89"/>
      <c r="AD6" s="89"/>
      <c r="AE6" s="90"/>
    </row>
    <row r="7" spans="1:31" ht="15.75" customHeight="1" thickBot="1" x14ac:dyDescent="0.4">
      <c r="B7" s="32" t="s">
        <v>29</v>
      </c>
      <c r="C7" s="33" t="s">
        <v>34</v>
      </c>
      <c r="D7" s="33" t="s">
        <v>33</v>
      </c>
      <c r="E7" s="36" t="s">
        <v>31</v>
      </c>
      <c r="F7" s="37" t="s">
        <v>32</v>
      </c>
      <c r="G7" s="32" t="s">
        <v>29</v>
      </c>
      <c r="H7" s="33" t="s">
        <v>30</v>
      </c>
      <c r="I7" s="33" t="s">
        <v>33</v>
      </c>
      <c r="J7" s="36" t="s">
        <v>31</v>
      </c>
      <c r="K7" s="37" t="s">
        <v>32</v>
      </c>
      <c r="L7" s="32" t="s">
        <v>29</v>
      </c>
      <c r="M7" s="33" t="s">
        <v>30</v>
      </c>
      <c r="N7" s="33" t="s">
        <v>33</v>
      </c>
      <c r="O7" s="36" t="s">
        <v>31</v>
      </c>
      <c r="P7" s="37" t="s">
        <v>32</v>
      </c>
      <c r="Q7" s="32" t="s">
        <v>29</v>
      </c>
      <c r="R7" s="33" t="s">
        <v>30</v>
      </c>
      <c r="S7" s="33" t="s">
        <v>33</v>
      </c>
      <c r="T7" s="36" t="s">
        <v>31</v>
      </c>
      <c r="U7" s="37" t="s">
        <v>32</v>
      </c>
      <c r="V7" s="32" t="s">
        <v>29</v>
      </c>
      <c r="W7" s="33" t="s">
        <v>30</v>
      </c>
      <c r="X7" s="33" t="s">
        <v>33</v>
      </c>
      <c r="Y7" s="36" t="s">
        <v>31</v>
      </c>
      <c r="Z7" s="37" t="s">
        <v>32</v>
      </c>
      <c r="AA7" s="60" t="s">
        <v>29</v>
      </c>
      <c r="AB7" s="61" t="s">
        <v>30</v>
      </c>
      <c r="AC7" s="61" t="s">
        <v>33</v>
      </c>
      <c r="AD7" s="55" t="s">
        <v>31</v>
      </c>
      <c r="AE7" s="56" t="s">
        <v>32</v>
      </c>
    </row>
    <row r="8" spans="1:31" ht="15.75" customHeight="1" x14ac:dyDescent="0.35">
      <c r="B8" s="29">
        <v>100</v>
      </c>
      <c r="C8" s="30" t="s">
        <v>26</v>
      </c>
      <c r="D8" s="30" t="str">
        <f>IF(COUNTIF(E8,"*"),C8&amp;" "&amp;B$6,"")</f>
        <v>U11G BAC</v>
      </c>
      <c r="E8" s="63" t="s">
        <v>83</v>
      </c>
      <c r="F8" s="64" t="s">
        <v>84</v>
      </c>
      <c r="G8" s="29">
        <v>200</v>
      </c>
      <c r="H8" s="30" t="s">
        <v>26</v>
      </c>
      <c r="I8" s="30" t="str">
        <f>IF(COUNTIF(J8,"*"),H8&amp;" "&amp;G$6,"")</f>
        <v>U11G DAC</v>
      </c>
      <c r="J8" s="30" t="s">
        <v>130</v>
      </c>
      <c r="K8" s="31" t="s">
        <v>131</v>
      </c>
      <c r="L8" s="29">
        <v>300</v>
      </c>
      <c r="M8" s="30" t="s">
        <v>26</v>
      </c>
      <c r="N8" s="30" t="str">
        <f>IF(COUNTIF(O8,"*"),M8&amp;" "&amp;L$6,"")</f>
        <v>U11G PAC</v>
      </c>
      <c r="O8" s="30" t="s">
        <v>158</v>
      </c>
      <c r="P8" s="31" t="s">
        <v>159</v>
      </c>
      <c r="Q8" s="29">
        <v>400</v>
      </c>
      <c r="R8" s="30" t="s">
        <v>26</v>
      </c>
      <c r="S8" s="30" t="str">
        <f>IF(COUNTIF(T8,"*"),R8&amp;" "&amp;Q$6,"")</f>
        <v>U11G PR</v>
      </c>
      <c r="T8" s="30" t="s">
        <v>188</v>
      </c>
      <c r="U8" s="31" t="s">
        <v>189</v>
      </c>
      <c r="V8" s="29">
        <v>500</v>
      </c>
      <c r="W8" s="30" t="s">
        <v>26</v>
      </c>
      <c r="X8" s="30" t="str">
        <f>IF(COUNTIF(Y8,"*"),W8&amp;" "&amp;V$6,"")</f>
        <v/>
      </c>
      <c r="Y8" s="30"/>
      <c r="Z8" s="31"/>
      <c r="AA8" s="29">
        <v>600</v>
      </c>
      <c r="AB8" s="30" t="s">
        <v>26</v>
      </c>
      <c r="AC8" s="30" t="str">
        <f>IF(COUNTIF(AD8,"*"),AB8&amp;" "&amp;AA$6,"")</f>
        <v>U11G WAC</v>
      </c>
      <c r="AD8" s="30" t="s">
        <v>294</v>
      </c>
      <c r="AE8" s="31" t="s">
        <v>295</v>
      </c>
    </row>
    <row r="9" spans="1:31" ht="15.75" customHeight="1" x14ac:dyDescent="0.35">
      <c r="B9" s="24">
        <v>101</v>
      </c>
      <c r="C9" s="21" t="s">
        <v>26</v>
      </c>
      <c r="D9" s="30" t="str">
        <f t="shared" ref="D9:D72" si="0">IF(COUNTIF(E9,"*"),C9&amp;" "&amp;B$6,"")</f>
        <v>U11G BAC</v>
      </c>
      <c r="E9" s="65" t="s">
        <v>85</v>
      </c>
      <c r="F9" s="66" t="s">
        <v>86</v>
      </c>
      <c r="G9" s="24">
        <v>201</v>
      </c>
      <c r="H9" s="21" t="s">
        <v>26</v>
      </c>
      <c r="I9" s="30" t="str">
        <f t="shared" ref="I9:I72" si="1">IF(COUNTIF(J9,"*"),H9&amp;" "&amp;G$6,"")</f>
        <v>U11G DAC</v>
      </c>
      <c r="J9" s="21" t="s">
        <v>132</v>
      </c>
      <c r="K9" s="25" t="s">
        <v>133</v>
      </c>
      <c r="L9" s="24">
        <v>301</v>
      </c>
      <c r="M9" s="21" t="s">
        <v>26</v>
      </c>
      <c r="N9" s="30" t="str">
        <f t="shared" ref="N9:N72" si="2">IF(COUNTIF(O9,"*"),M9&amp;" "&amp;L$6,"")</f>
        <v>U11G PAC</v>
      </c>
      <c r="O9" s="21" t="s">
        <v>87</v>
      </c>
      <c r="P9" s="25" t="s">
        <v>159</v>
      </c>
      <c r="Q9" s="24">
        <v>401</v>
      </c>
      <c r="R9" s="21" t="s">
        <v>26</v>
      </c>
      <c r="S9" s="30" t="str">
        <f t="shared" ref="S9:S72" si="3">IF(COUNTIF(T9,"*"),R9&amp;" "&amp;Q$6,"")</f>
        <v>U11G PR</v>
      </c>
      <c r="T9" s="21" t="s">
        <v>85</v>
      </c>
      <c r="U9" s="25" t="s">
        <v>190</v>
      </c>
      <c r="V9" s="24">
        <v>501</v>
      </c>
      <c r="W9" s="21" t="s">
        <v>26</v>
      </c>
      <c r="X9" s="30" t="str">
        <f t="shared" ref="X9:X72" si="4">IF(COUNTIF(Y9,"*"),W9&amp;" "&amp;V$6,"")</f>
        <v/>
      </c>
      <c r="Y9" s="21"/>
      <c r="Z9" s="25"/>
      <c r="AA9" s="24">
        <v>601</v>
      </c>
      <c r="AB9" s="21" t="s">
        <v>26</v>
      </c>
      <c r="AC9" s="30" t="str">
        <f t="shared" ref="AC9:AC72" si="5">IF(COUNTIF(AD9,"*"),AB9&amp;" "&amp;AA$6,"")</f>
        <v>U11G WAC</v>
      </c>
      <c r="AD9" s="21" t="s">
        <v>296</v>
      </c>
      <c r="AE9" s="25" t="s">
        <v>297</v>
      </c>
    </row>
    <row r="10" spans="1:31" ht="15.75" customHeight="1" x14ac:dyDescent="0.35">
      <c r="B10" s="24">
        <v>102</v>
      </c>
      <c r="C10" s="21" t="s">
        <v>26</v>
      </c>
      <c r="D10" s="30" t="str">
        <f t="shared" si="0"/>
        <v>U11G BAC</v>
      </c>
      <c r="E10" s="65" t="s">
        <v>87</v>
      </c>
      <c r="F10" s="66" t="s">
        <v>88</v>
      </c>
      <c r="G10" s="24">
        <v>202</v>
      </c>
      <c r="H10" s="21" t="s">
        <v>26</v>
      </c>
      <c r="I10" s="30" t="str">
        <f t="shared" si="1"/>
        <v>U11G DAC</v>
      </c>
      <c r="J10" s="21" t="s">
        <v>134</v>
      </c>
      <c r="K10" s="25" t="s">
        <v>135</v>
      </c>
      <c r="L10" s="24">
        <v>302</v>
      </c>
      <c r="M10" s="21" t="s">
        <v>26</v>
      </c>
      <c r="N10" s="30" t="str">
        <f t="shared" si="2"/>
        <v>U11G PAC</v>
      </c>
      <c r="O10" s="21" t="s">
        <v>160</v>
      </c>
      <c r="P10" s="25" t="s">
        <v>161</v>
      </c>
      <c r="Q10" s="24">
        <v>402</v>
      </c>
      <c r="R10" s="21" t="s">
        <v>26</v>
      </c>
      <c r="S10" s="30" t="str">
        <f t="shared" si="3"/>
        <v>U11G PR</v>
      </c>
      <c r="T10" s="21" t="s">
        <v>191</v>
      </c>
      <c r="U10" s="25" t="s">
        <v>192</v>
      </c>
      <c r="V10" s="24">
        <v>502</v>
      </c>
      <c r="W10" s="21" t="s">
        <v>26</v>
      </c>
      <c r="X10" s="30" t="str">
        <f t="shared" si="4"/>
        <v/>
      </c>
      <c r="Y10" s="21"/>
      <c r="Z10" s="25"/>
      <c r="AA10" s="24">
        <v>602</v>
      </c>
      <c r="AB10" s="21" t="s">
        <v>26</v>
      </c>
      <c r="AC10" s="30" t="str">
        <f t="shared" si="5"/>
        <v>U11G WAC</v>
      </c>
      <c r="AD10" s="21" t="s">
        <v>298</v>
      </c>
      <c r="AE10" s="25" t="s">
        <v>299</v>
      </c>
    </row>
    <row r="11" spans="1:31" x14ac:dyDescent="0.35">
      <c r="B11" s="24">
        <v>103</v>
      </c>
      <c r="C11" s="21" t="s">
        <v>26</v>
      </c>
      <c r="D11" s="30" t="str">
        <f t="shared" si="0"/>
        <v>U11G BAC</v>
      </c>
      <c r="E11" s="65" t="s">
        <v>89</v>
      </c>
      <c r="F11" s="66" t="s">
        <v>90</v>
      </c>
      <c r="G11" s="24">
        <v>203</v>
      </c>
      <c r="H11" s="21" t="s">
        <v>26</v>
      </c>
      <c r="I11" s="30" t="str">
        <f t="shared" si="1"/>
        <v>U11G DAC</v>
      </c>
      <c r="J11" s="21" t="s">
        <v>136</v>
      </c>
      <c r="K11" s="25" t="s">
        <v>137</v>
      </c>
      <c r="L11" s="24">
        <v>303</v>
      </c>
      <c r="M11" s="21" t="s">
        <v>26</v>
      </c>
      <c r="N11" s="30" t="str">
        <f t="shared" si="2"/>
        <v>U11G PAC</v>
      </c>
      <c r="O11" s="21" t="s">
        <v>162</v>
      </c>
      <c r="P11" s="25" t="s">
        <v>163</v>
      </c>
      <c r="Q11" s="24">
        <v>403</v>
      </c>
      <c r="R11" s="21" t="s">
        <v>26</v>
      </c>
      <c r="S11" s="30" t="str">
        <f t="shared" si="3"/>
        <v>U11G PR</v>
      </c>
      <c r="T11" s="21" t="s">
        <v>193</v>
      </c>
      <c r="U11" s="25" t="s">
        <v>194</v>
      </c>
      <c r="V11" s="24">
        <v>503</v>
      </c>
      <c r="W11" s="21" t="s">
        <v>26</v>
      </c>
      <c r="X11" s="30" t="str">
        <f t="shared" si="4"/>
        <v/>
      </c>
      <c r="Y11" s="21"/>
      <c r="Z11" s="25"/>
      <c r="AA11" s="24">
        <v>603</v>
      </c>
      <c r="AB11" s="21" t="s">
        <v>26</v>
      </c>
      <c r="AC11" s="30" t="str">
        <f t="shared" si="5"/>
        <v>U11G WAC</v>
      </c>
      <c r="AD11" s="21" t="s">
        <v>300</v>
      </c>
      <c r="AE11" s="25" t="s">
        <v>301</v>
      </c>
    </row>
    <row r="12" spans="1:31" x14ac:dyDescent="0.35">
      <c r="B12" s="24">
        <v>104</v>
      </c>
      <c r="C12" s="21" t="s">
        <v>26</v>
      </c>
      <c r="D12" s="30" t="str">
        <f t="shared" si="0"/>
        <v>U11G BAC</v>
      </c>
      <c r="E12" s="65" t="s">
        <v>91</v>
      </c>
      <c r="F12" s="66" t="s">
        <v>92</v>
      </c>
      <c r="G12" s="24">
        <v>204</v>
      </c>
      <c r="H12" s="21" t="s">
        <v>26</v>
      </c>
      <c r="I12" s="30" t="str">
        <f t="shared" si="1"/>
        <v>U11G DAC</v>
      </c>
      <c r="J12" s="21" t="s">
        <v>138</v>
      </c>
      <c r="K12" s="25" t="s">
        <v>139</v>
      </c>
      <c r="L12" s="24">
        <v>304</v>
      </c>
      <c r="M12" s="21" t="s">
        <v>26</v>
      </c>
      <c r="N12" s="30" t="str">
        <f t="shared" si="2"/>
        <v>U11G PAC</v>
      </c>
      <c r="O12" s="21" t="s">
        <v>389</v>
      </c>
      <c r="P12" s="25" t="s">
        <v>390</v>
      </c>
      <c r="Q12" s="24">
        <v>404</v>
      </c>
      <c r="R12" s="21" t="s">
        <v>26</v>
      </c>
      <c r="S12" s="30" t="str">
        <f t="shared" si="3"/>
        <v>U11G PR</v>
      </c>
      <c r="T12" s="21" t="s">
        <v>195</v>
      </c>
      <c r="U12" s="25" t="s">
        <v>196</v>
      </c>
      <c r="V12" s="24">
        <v>504</v>
      </c>
      <c r="W12" s="21" t="s">
        <v>26</v>
      </c>
      <c r="X12" s="30" t="str">
        <f t="shared" si="4"/>
        <v/>
      </c>
      <c r="Y12" s="21"/>
      <c r="Z12" s="25"/>
      <c r="AA12" s="24">
        <v>604</v>
      </c>
      <c r="AB12" s="21" t="s">
        <v>26</v>
      </c>
      <c r="AC12" s="30" t="str">
        <f t="shared" si="5"/>
        <v>U11G WAC</v>
      </c>
      <c r="AD12" s="21" t="s">
        <v>302</v>
      </c>
      <c r="AE12" s="25" t="s">
        <v>303</v>
      </c>
    </row>
    <row r="13" spans="1:31" x14ac:dyDescent="0.35">
      <c r="B13" s="24">
        <v>105</v>
      </c>
      <c r="C13" s="21" t="s">
        <v>26</v>
      </c>
      <c r="D13" s="30" t="str">
        <f t="shared" si="0"/>
        <v>U11G BAC</v>
      </c>
      <c r="E13" s="65" t="s">
        <v>93</v>
      </c>
      <c r="F13" s="66" t="s">
        <v>94</v>
      </c>
      <c r="G13" s="24">
        <v>205</v>
      </c>
      <c r="H13" s="21" t="s">
        <v>26</v>
      </c>
      <c r="I13" s="30" t="str">
        <f t="shared" si="1"/>
        <v>U11G DAC</v>
      </c>
      <c r="J13" s="21" t="s">
        <v>140</v>
      </c>
      <c r="K13" s="25" t="s">
        <v>141</v>
      </c>
      <c r="L13" s="24">
        <v>305</v>
      </c>
      <c r="M13" s="21" t="s">
        <v>26</v>
      </c>
      <c r="N13" s="30" t="str">
        <f t="shared" si="2"/>
        <v>U11G PAC</v>
      </c>
      <c r="O13" s="21" t="s">
        <v>391</v>
      </c>
      <c r="P13" s="25" t="s">
        <v>392</v>
      </c>
      <c r="Q13" s="24">
        <v>405</v>
      </c>
      <c r="R13" s="21" t="s">
        <v>26</v>
      </c>
      <c r="S13" s="30" t="str">
        <f t="shared" si="3"/>
        <v>U11G PR</v>
      </c>
      <c r="T13" s="21" t="s">
        <v>197</v>
      </c>
      <c r="U13" s="25" t="s">
        <v>196</v>
      </c>
      <c r="V13" s="24">
        <v>505</v>
      </c>
      <c r="W13" s="21" t="s">
        <v>26</v>
      </c>
      <c r="X13" s="30" t="str">
        <f t="shared" si="4"/>
        <v/>
      </c>
      <c r="Y13" s="21"/>
      <c r="Z13" s="25"/>
      <c r="AA13" s="24">
        <v>605</v>
      </c>
      <c r="AB13" s="21" t="s">
        <v>26</v>
      </c>
      <c r="AC13" s="30" t="str">
        <f t="shared" si="5"/>
        <v>U11G WAC</v>
      </c>
      <c r="AD13" s="21" t="s">
        <v>304</v>
      </c>
      <c r="AE13" s="25" t="s">
        <v>305</v>
      </c>
    </row>
    <row r="14" spans="1:31" x14ac:dyDescent="0.35">
      <c r="B14" s="24">
        <v>106</v>
      </c>
      <c r="C14" s="21" t="s">
        <v>26</v>
      </c>
      <c r="D14" s="30" t="str">
        <f t="shared" si="0"/>
        <v>U11G BAC</v>
      </c>
      <c r="E14" s="65" t="s">
        <v>95</v>
      </c>
      <c r="F14" s="66" t="s">
        <v>96</v>
      </c>
      <c r="G14" s="54">
        <v>206</v>
      </c>
      <c r="H14" s="21" t="s">
        <v>26</v>
      </c>
      <c r="I14" s="30" t="str">
        <f t="shared" si="1"/>
        <v>U11G DAC</v>
      </c>
      <c r="J14" s="21" t="s">
        <v>456</v>
      </c>
      <c r="K14" s="25" t="s">
        <v>457</v>
      </c>
      <c r="L14" s="24">
        <v>306</v>
      </c>
      <c r="M14" s="21" t="s">
        <v>26</v>
      </c>
      <c r="N14" s="30" t="str">
        <f t="shared" si="2"/>
        <v>U11G PAC</v>
      </c>
      <c r="O14" s="21" t="s">
        <v>393</v>
      </c>
      <c r="P14" s="25" t="s">
        <v>392</v>
      </c>
      <c r="Q14" s="24">
        <v>406</v>
      </c>
      <c r="R14" s="21" t="s">
        <v>26</v>
      </c>
      <c r="S14" s="30" t="str">
        <f t="shared" si="3"/>
        <v>U11G PR</v>
      </c>
      <c r="T14" s="21" t="s">
        <v>198</v>
      </c>
      <c r="U14" s="25" t="s">
        <v>199</v>
      </c>
      <c r="V14" s="24">
        <v>506</v>
      </c>
      <c r="W14" s="21" t="s">
        <v>26</v>
      </c>
      <c r="X14" s="30" t="str">
        <f t="shared" si="4"/>
        <v/>
      </c>
      <c r="Y14" s="21"/>
      <c r="Z14" s="25"/>
      <c r="AA14" s="24">
        <v>606</v>
      </c>
      <c r="AB14" s="21" t="s">
        <v>26</v>
      </c>
      <c r="AC14" s="30" t="str">
        <f t="shared" si="5"/>
        <v>U11G WAC</v>
      </c>
      <c r="AD14" s="21" t="s">
        <v>306</v>
      </c>
      <c r="AE14" s="25" t="s">
        <v>307</v>
      </c>
    </row>
    <row r="15" spans="1:31" x14ac:dyDescent="0.35">
      <c r="B15" s="24">
        <v>107</v>
      </c>
      <c r="C15" s="21" t="s">
        <v>26</v>
      </c>
      <c r="D15" s="30" t="str">
        <f t="shared" si="0"/>
        <v>U11G BAC</v>
      </c>
      <c r="E15" s="65" t="s">
        <v>97</v>
      </c>
      <c r="F15" s="66" t="s">
        <v>98</v>
      </c>
      <c r="G15" s="24">
        <v>207</v>
      </c>
      <c r="H15" s="21" t="s">
        <v>26</v>
      </c>
      <c r="I15" s="30" t="str">
        <f t="shared" si="1"/>
        <v/>
      </c>
      <c r="J15" s="21"/>
      <c r="K15" s="25"/>
      <c r="L15" s="24">
        <v>307</v>
      </c>
      <c r="M15" s="21" t="s">
        <v>26</v>
      </c>
      <c r="N15" s="30" t="str">
        <f t="shared" si="2"/>
        <v>U11G PAC</v>
      </c>
      <c r="O15" s="21" t="s">
        <v>225</v>
      </c>
      <c r="P15" s="25" t="s">
        <v>404</v>
      </c>
      <c r="Q15" s="24">
        <v>407</v>
      </c>
      <c r="R15" s="21" t="s">
        <v>26</v>
      </c>
      <c r="S15" s="30" t="str">
        <f t="shared" si="3"/>
        <v>U11G PR</v>
      </c>
      <c r="T15" s="21" t="s">
        <v>200</v>
      </c>
      <c r="U15" s="25" t="s">
        <v>201</v>
      </c>
      <c r="V15" s="24">
        <v>507</v>
      </c>
      <c r="W15" s="21" t="s">
        <v>26</v>
      </c>
      <c r="X15" s="30" t="str">
        <f t="shared" si="4"/>
        <v/>
      </c>
      <c r="Y15" s="21"/>
      <c r="Z15" s="25"/>
      <c r="AA15" s="24">
        <v>607</v>
      </c>
      <c r="AB15" s="21" t="s">
        <v>26</v>
      </c>
      <c r="AC15" s="30" t="str">
        <f t="shared" si="5"/>
        <v>U11G WAC</v>
      </c>
      <c r="AD15" s="21" t="s">
        <v>308</v>
      </c>
      <c r="AE15" s="25" t="s">
        <v>309</v>
      </c>
    </row>
    <row r="16" spans="1:31" x14ac:dyDescent="0.35">
      <c r="B16" s="24">
        <v>108</v>
      </c>
      <c r="C16" s="21" t="s">
        <v>26</v>
      </c>
      <c r="D16" s="30" t="str">
        <f t="shared" si="0"/>
        <v>U11G BAC</v>
      </c>
      <c r="E16" s="65" t="s">
        <v>383</v>
      </c>
      <c r="F16" s="66" t="s">
        <v>384</v>
      </c>
      <c r="G16" s="24">
        <v>208</v>
      </c>
      <c r="H16" s="21" t="s">
        <v>26</v>
      </c>
      <c r="I16" s="30" t="str">
        <f t="shared" si="1"/>
        <v/>
      </c>
      <c r="J16" s="21"/>
      <c r="K16" s="25"/>
      <c r="L16" s="24">
        <v>308</v>
      </c>
      <c r="M16" s="21" t="s">
        <v>26</v>
      </c>
      <c r="N16" s="30" t="str">
        <f t="shared" si="2"/>
        <v/>
      </c>
      <c r="O16" s="21"/>
      <c r="P16" s="25"/>
      <c r="Q16" s="24">
        <v>408</v>
      </c>
      <c r="R16" s="21" t="s">
        <v>26</v>
      </c>
      <c r="S16" s="30" t="str">
        <f t="shared" si="3"/>
        <v>U11G PR</v>
      </c>
      <c r="T16" s="21" t="s">
        <v>202</v>
      </c>
      <c r="U16" s="25" t="s">
        <v>203</v>
      </c>
      <c r="V16" s="24">
        <v>508</v>
      </c>
      <c r="W16" s="21" t="s">
        <v>26</v>
      </c>
      <c r="X16" s="30" t="str">
        <f t="shared" si="4"/>
        <v/>
      </c>
      <c r="Y16" s="21"/>
      <c r="Z16" s="25"/>
      <c r="AA16" s="24">
        <v>608</v>
      </c>
      <c r="AB16" s="21" t="s">
        <v>26</v>
      </c>
      <c r="AC16" s="30" t="str">
        <f t="shared" si="5"/>
        <v>U11G WAC</v>
      </c>
      <c r="AD16" s="21" t="s">
        <v>310</v>
      </c>
      <c r="AE16" s="25" t="s">
        <v>311</v>
      </c>
    </row>
    <row r="17" spans="2:31" x14ac:dyDescent="0.35">
      <c r="B17" s="24">
        <v>109</v>
      </c>
      <c r="C17" s="21" t="s">
        <v>26</v>
      </c>
      <c r="D17" s="30" t="str">
        <f t="shared" si="0"/>
        <v>U11G BAC</v>
      </c>
      <c r="E17" s="65" t="s">
        <v>87</v>
      </c>
      <c r="F17" s="66" t="s">
        <v>102</v>
      </c>
      <c r="G17" s="24">
        <v>209</v>
      </c>
      <c r="H17" s="21" t="s">
        <v>26</v>
      </c>
      <c r="I17" s="30" t="str">
        <f t="shared" si="1"/>
        <v/>
      </c>
      <c r="J17" s="21"/>
      <c r="K17" s="25"/>
      <c r="L17" s="24">
        <v>309</v>
      </c>
      <c r="M17" s="21" t="s">
        <v>26</v>
      </c>
      <c r="N17" s="30" t="str">
        <f t="shared" si="2"/>
        <v/>
      </c>
      <c r="O17" s="21"/>
      <c r="P17" s="25"/>
      <c r="Q17" s="24">
        <v>409</v>
      </c>
      <c r="R17" s="21" t="s">
        <v>26</v>
      </c>
      <c r="S17" s="30" t="str">
        <f t="shared" si="3"/>
        <v>U11G PR</v>
      </c>
      <c r="T17" s="21" t="s">
        <v>204</v>
      </c>
      <c r="U17" s="25" t="s">
        <v>205</v>
      </c>
      <c r="V17" s="24">
        <v>509</v>
      </c>
      <c r="W17" s="21" t="s">
        <v>26</v>
      </c>
      <c r="X17" s="30" t="str">
        <f t="shared" si="4"/>
        <v/>
      </c>
      <c r="Y17" s="21"/>
      <c r="Z17" s="25"/>
      <c r="AA17" s="24">
        <v>609</v>
      </c>
      <c r="AB17" s="21" t="s">
        <v>26</v>
      </c>
      <c r="AC17" s="30" t="str">
        <f t="shared" si="5"/>
        <v>U11G WAC</v>
      </c>
      <c r="AD17" s="21" t="s">
        <v>312</v>
      </c>
      <c r="AE17" s="25" t="s">
        <v>313</v>
      </c>
    </row>
    <row r="18" spans="2:31" x14ac:dyDescent="0.35">
      <c r="B18" s="24">
        <v>110</v>
      </c>
      <c r="C18" s="21" t="s">
        <v>26</v>
      </c>
      <c r="D18" s="30" t="str">
        <f t="shared" si="0"/>
        <v>U11G BAC</v>
      </c>
      <c r="E18" s="65" t="s">
        <v>418</v>
      </c>
      <c r="F18" s="66" t="s">
        <v>117</v>
      </c>
      <c r="G18" s="24">
        <v>210</v>
      </c>
      <c r="H18" s="21" t="s">
        <v>26</v>
      </c>
      <c r="I18" s="30" t="str">
        <f t="shared" si="1"/>
        <v/>
      </c>
      <c r="J18" s="21"/>
      <c r="K18" s="25"/>
      <c r="L18" s="24">
        <v>310</v>
      </c>
      <c r="M18" s="21" t="s">
        <v>26</v>
      </c>
      <c r="N18" s="30" t="str">
        <f t="shared" si="2"/>
        <v/>
      </c>
      <c r="O18" s="21"/>
      <c r="P18" s="25"/>
      <c r="Q18" s="24">
        <v>410</v>
      </c>
      <c r="R18" s="21" t="s">
        <v>26</v>
      </c>
      <c r="S18" s="30" t="str">
        <f t="shared" si="3"/>
        <v>U11G PR</v>
      </c>
      <c r="T18" s="21" t="s">
        <v>206</v>
      </c>
      <c r="U18" s="25" t="s">
        <v>207</v>
      </c>
      <c r="V18" s="24">
        <v>510</v>
      </c>
      <c r="W18" s="21" t="s">
        <v>26</v>
      </c>
      <c r="X18" s="30" t="str">
        <f t="shared" si="4"/>
        <v/>
      </c>
      <c r="Y18" s="21"/>
      <c r="Z18" s="25"/>
      <c r="AA18" s="24">
        <v>610</v>
      </c>
      <c r="AB18" s="21" t="s">
        <v>26</v>
      </c>
      <c r="AC18" s="30" t="str">
        <f t="shared" si="5"/>
        <v>U11G WAC</v>
      </c>
      <c r="AD18" s="21" t="s">
        <v>314</v>
      </c>
      <c r="AE18" s="25" t="s">
        <v>315</v>
      </c>
    </row>
    <row r="19" spans="2:31" x14ac:dyDescent="0.35">
      <c r="B19" s="24">
        <v>111</v>
      </c>
      <c r="C19" s="21" t="s">
        <v>26</v>
      </c>
      <c r="D19" s="30" t="str">
        <f t="shared" si="0"/>
        <v/>
      </c>
      <c r="E19" s="65"/>
      <c r="F19" s="66"/>
      <c r="G19" s="24">
        <v>211</v>
      </c>
      <c r="H19" s="21" t="s">
        <v>26</v>
      </c>
      <c r="I19" s="30" t="str">
        <f t="shared" si="1"/>
        <v/>
      </c>
      <c r="J19" s="21"/>
      <c r="K19" s="25"/>
      <c r="L19" s="24">
        <v>311</v>
      </c>
      <c r="M19" s="21" t="s">
        <v>26</v>
      </c>
      <c r="N19" s="30" t="str">
        <f t="shared" si="2"/>
        <v/>
      </c>
      <c r="O19" s="21"/>
      <c r="P19" s="25"/>
      <c r="Q19" s="24">
        <v>411</v>
      </c>
      <c r="R19" s="21" t="s">
        <v>26</v>
      </c>
      <c r="S19" s="30" t="str">
        <f t="shared" si="3"/>
        <v>U11G PR</v>
      </c>
      <c r="T19" s="21" t="s">
        <v>208</v>
      </c>
      <c r="U19" s="25" t="s">
        <v>209</v>
      </c>
      <c r="V19" s="24">
        <v>511</v>
      </c>
      <c r="W19" s="21" t="s">
        <v>26</v>
      </c>
      <c r="X19" s="30" t="str">
        <f t="shared" si="4"/>
        <v/>
      </c>
      <c r="Y19" s="21"/>
      <c r="Z19" s="25"/>
      <c r="AA19" s="24">
        <v>611</v>
      </c>
      <c r="AB19" s="21" t="s">
        <v>26</v>
      </c>
      <c r="AC19" s="30" t="str">
        <f t="shared" si="5"/>
        <v>U11G WAC</v>
      </c>
      <c r="AD19" s="21" t="s">
        <v>316</v>
      </c>
      <c r="AE19" s="25" t="s">
        <v>317</v>
      </c>
    </row>
    <row r="20" spans="2:31" x14ac:dyDescent="0.35">
      <c r="B20" s="24">
        <v>112</v>
      </c>
      <c r="C20" s="21" t="s">
        <v>26</v>
      </c>
      <c r="D20" s="30" t="str">
        <f t="shared" si="0"/>
        <v/>
      </c>
      <c r="E20" s="65"/>
      <c r="F20" s="66"/>
      <c r="G20" s="24">
        <v>212</v>
      </c>
      <c r="H20" s="21" t="s">
        <v>26</v>
      </c>
      <c r="I20" s="30" t="str">
        <f t="shared" si="1"/>
        <v/>
      </c>
      <c r="J20" s="21"/>
      <c r="K20" s="25"/>
      <c r="L20" s="24">
        <v>312</v>
      </c>
      <c r="M20" s="21" t="s">
        <v>26</v>
      </c>
      <c r="N20" s="30" t="str">
        <f t="shared" si="2"/>
        <v/>
      </c>
      <c r="O20" s="21"/>
      <c r="P20" s="25"/>
      <c r="Q20" s="24">
        <v>412</v>
      </c>
      <c r="R20" s="21" t="s">
        <v>26</v>
      </c>
      <c r="S20" s="30" t="str">
        <f t="shared" si="3"/>
        <v>U11G PR</v>
      </c>
      <c r="T20" s="21" t="s">
        <v>210</v>
      </c>
      <c r="U20" s="25" t="s">
        <v>211</v>
      </c>
      <c r="V20" s="24">
        <v>512</v>
      </c>
      <c r="W20" s="21" t="s">
        <v>26</v>
      </c>
      <c r="X20" s="30" t="str">
        <f t="shared" si="4"/>
        <v/>
      </c>
      <c r="Y20" s="21"/>
      <c r="Z20" s="25"/>
      <c r="AA20" s="24">
        <v>612</v>
      </c>
      <c r="AB20" s="21" t="s">
        <v>26</v>
      </c>
      <c r="AC20" s="30" t="str">
        <f t="shared" si="5"/>
        <v>U11G WAC</v>
      </c>
      <c r="AD20" s="21" t="s">
        <v>318</v>
      </c>
      <c r="AE20" s="25" t="s">
        <v>319</v>
      </c>
    </row>
    <row r="21" spans="2:31" x14ac:dyDescent="0.35">
      <c r="B21" s="24">
        <v>113</v>
      </c>
      <c r="C21" s="21" t="s">
        <v>26</v>
      </c>
      <c r="D21" s="30" t="str">
        <f t="shared" si="0"/>
        <v/>
      </c>
      <c r="E21" s="65"/>
      <c r="F21" s="66"/>
      <c r="G21" s="24">
        <v>213</v>
      </c>
      <c r="H21" s="21" t="s">
        <v>26</v>
      </c>
      <c r="I21" s="30" t="str">
        <f t="shared" si="1"/>
        <v/>
      </c>
      <c r="J21" s="21"/>
      <c r="K21" s="25"/>
      <c r="L21" s="24">
        <v>313</v>
      </c>
      <c r="M21" s="21" t="s">
        <v>26</v>
      </c>
      <c r="N21" s="30" t="str">
        <f t="shared" si="2"/>
        <v/>
      </c>
      <c r="O21" s="21"/>
      <c r="P21" s="25"/>
      <c r="Q21" s="24">
        <v>413</v>
      </c>
      <c r="R21" s="21" t="s">
        <v>26</v>
      </c>
      <c r="S21" s="30" t="str">
        <f t="shared" si="3"/>
        <v>U11G PR</v>
      </c>
      <c r="T21" s="21" t="s">
        <v>188</v>
      </c>
      <c r="U21" s="25" t="s">
        <v>212</v>
      </c>
      <c r="V21" s="24">
        <v>513</v>
      </c>
      <c r="W21" s="21" t="s">
        <v>26</v>
      </c>
      <c r="X21" s="30" t="str">
        <f t="shared" si="4"/>
        <v/>
      </c>
      <c r="Y21" s="21"/>
      <c r="Z21" s="25"/>
      <c r="AA21" s="24">
        <v>613</v>
      </c>
      <c r="AB21" s="21" t="s">
        <v>26</v>
      </c>
      <c r="AC21" s="30" t="str">
        <f t="shared" si="5"/>
        <v>U11G WAC</v>
      </c>
      <c r="AD21" s="21" t="s">
        <v>320</v>
      </c>
      <c r="AE21" s="25" t="s">
        <v>321</v>
      </c>
    </row>
    <row r="22" spans="2:31" x14ac:dyDescent="0.35">
      <c r="B22" s="24">
        <v>114</v>
      </c>
      <c r="C22" s="21" t="s">
        <v>26</v>
      </c>
      <c r="D22" s="30" t="str">
        <f t="shared" si="0"/>
        <v/>
      </c>
      <c r="E22" s="65"/>
      <c r="F22" s="66"/>
      <c r="G22" s="24">
        <v>214</v>
      </c>
      <c r="H22" s="21" t="s">
        <v>26</v>
      </c>
      <c r="I22" s="30" t="str">
        <f t="shared" si="1"/>
        <v/>
      </c>
      <c r="J22" s="21"/>
      <c r="K22" s="25"/>
      <c r="L22" s="24">
        <v>314</v>
      </c>
      <c r="M22" s="21" t="s">
        <v>26</v>
      </c>
      <c r="N22" s="30" t="str">
        <f t="shared" si="2"/>
        <v/>
      </c>
      <c r="O22" s="21"/>
      <c r="P22" s="25"/>
      <c r="Q22" s="24">
        <v>414</v>
      </c>
      <c r="R22" s="21" t="s">
        <v>26</v>
      </c>
      <c r="S22" s="30" t="str">
        <f t="shared" si="3"/>
        <v>U11G PR</v>
      </c>
      <c r="T22" s="21" t="s">
        <v>213</v>
      </c>
      <c r="U22" s="25" t="s">
        <v>214</v>
      </c>
      <c r="V22" s="24">
        <v>514</v>
      </c>
      <c r="W22" s="21" t="s">
        <v>26</v>
      </c>
      <c r="X22" s="30" t="str">
        <f t="shared" si="4"/>
        <v/>
      </c>
      <c r="Y22" s="21"/>
      <c r="Z22" s="25"/>
      <c r="AA22" s="24">
        <v>614</v>
      </c>
      <c r="AB22" s="21" t="s">
        <v>26</v>
      </c>
      <c r="AC22" s="30" t="str">
        <f t="shared" si="5"/>
        <v>U11G WAC</v>
      </c>
      <c r="AD22" s="21" t="s">
        <v>435</v>
      </c>
      <c r="AE22" s="25" t="s">
        <v>436</v>
      </c>
    </row>
    <row r="23" spans="2:31" x14ac:dyDescent="0.35">
      <c r="B23" s="24">
        <v>115</v>
      </c>
      <c r="C23" s="22" t="s">
        <v>25</v>
      </c>
      <c r="D23" s="30" t="str">
        <f t="shared" si="0"/>
        <v>U11B BAC</v>
      </c>
      <c r="E23" s="65" t="s">
        <v>99</v>
      </c>
      <c r="F23" s="66" t="s">
        <v>100</v>
      </c>
      <c r="G23" s="24">
        <v>215</v>
      </c>
      <c r="H23" s="22" t="s">
        <v>25</v>
      </c>
      <c r="I23" s="30" t="str">
        <f t="shared" si="1"/>
        <v>U11B DAC</v>
      </c>
      <c r="J23" s="21" t="s">
        <v>142</v>
      </c>
      <c r="K23" s="25" t="s">
        <v>143</v>
      </c>
      <c r="L23" s="24">
        <v>315</v>
      </c>
      <c r="M23" s="22" t="s">
        <v>25</v>
      </c>
      <c r="N23" s="30" t="str">
        <f t="shared" si="2"/>
        <v>U11B PAC</v>
      </c>
      <c r="O23" s="21" t="s">
        <v>164</v>
      </c>
      <c r="P23" s="25" t="s">
        <v>165</v>
      </c>
      <c r="Q23" s="24">
        <v>415</v>
      </c>
      <c r="R23" s="22" t="s">
        <v>25</v>
      </c>
      <c r="S23" s="30" t="str">
        <f t="shared" si="3"/>
        <v>U11B PR</v>
      </c>
      <c r="T23" s="21" t="s">
        <v>215</v>
      </c>
      <c r="U23" s="25" t="s">
        <v>216</v>
      </c>
      <c r="V23" s="24">
        <v>515</v>
      </c>
      <c r="W23" s="22" t="s">
        <v>25</v>
      </c>
      <c r="X23" s="30" t="str">
        <f t="shared" si="4"/>
        <v/>
      </c>
      <c r="Y23" s="21"/>
      <c r="Z23" s="25"/>
      <c r="AA23" s="24">
        <v>615</v>
      </c>
      <c r="AB23" s="22" t="s">
        <v>25</v>
      </c>
      <c r="AC23" s="30" t="str">
        <f t="shared" si="5"/>
        <v>U11B WAC</v>
      </c>
      <c r="AD23" s="21" t="s">
        <v>322</v>
      </c>
      <c r="AE23" s="25" t="s">
        <v>323</v>
      </c>
    </row>
    <row r="24" spans="2:31" x14ac:dyDescent="0.35">
      <c r="B24" s="24">
        <v>116</v>
      </c>
      <c r="C24" s="22" t="s">
        <v>25</v>
      </c>
      <c r="D24" s="30" t="str">
        <f t="shared" si="0"/>
        <v>U11B BAC</v>
      </c>
      <c r="E24" s="65" t="s">
        <v>101</v>
      </c>
      <c r="F24" s="66" t="s">
        <v>102</v>
      </c>
      <c r="G24" s="24">
        <v>216</v>
      </c>
      <c r="H24" s="22" t="s">
        <v>25</v>
      </c>
      <c r="I24" s="30" t="str">
        <f t="shared" si="1"/>
        <v>U11B DAC</v>
      </c>
      <c r="J24" s="21" t="s">
        <v>144</v>
      </c>
      <c r="K24" s="25" t="s">
        <v>145</v>
      </c>
      <c r="L24" s="24">
        <v>316</v>
      </c>
      <c r="M24" s="22" t="s">
        <v>25</v>
      </c>
      <c r="N24" s="30" t="str">
        <f t="shared" si="2"/>
        <v>U11B PAC</v>
      </c>
      <c r="O24" s="21" t="s">
        <v>166</v>
      </c>
      <c r="P24" s="25" t="s">
        <v>167</v>
      </c>
      <c r="Q24" s="24">
        <v>416</v>
      </c>
      <c r="R24" s="22" t="s">
        <v>25</v>
      </c>
      <c r="S24" s="30" t="str">
        <f t="shared" si="3"/>
        <v>U11B PR</v>
      </c>
      <c r="T24" s="21" t="s">
        <v>217</v>
      </c>
      <c r="U24" s="25" t="s">
        <v>218</v>
      </c>
      <c r="V24" s="24">
        <v>516</v>
      </c>
      <c r="W24" s="22" t="s">
        <v>25</v>
      </c>
      <c r="X24" s="30" t="str">
        <f t="shared" si="4"/>
        <v/>
      </c>
      <c r="Y24" s="21"/>
      <c r="Z24" s="25"/>
      <c r="AA24" s="24">
        <v>616</v>
      </c>
      <c r="AB24" s="22" t="s">
        <v>25</v>
      </c>
      <c r="AC24" s="30" t="str">
        <f t="shared" si="5"/>
        <v>U11B WAC</v>
      </c>
      <c r="AD24" s="21" t="s">
        <v>324</v>
      </c>
      <c r="AE24" s="25" t="s">
        <v>325</v>
      </c>
    </row>
    <row r="25" spans="2:31" x14ac:dyDescent="0.35">
      <c r="B25" s="24">
        <v>117</v>
      </c>
      <c r="C25" s="22" t="s">
        <v>25</v>
      </c>
      <c r="D25" s="30" t="str">
        <f t="shared" si="0"/>
        <v>U11B BAC</v>
      </c>
      <c r="E25" s="65" t="s">
        <v>99</v>
      </c>
      <c r="F25" s="66" t="s">
        <v>103</v>
      </c>
      <c r="G25" s="24">
        <v>217</v>
      </c>
      <c r="H25" s="22" t="s">
        <v>25</v>
      </c>
      <c r="I25" s="30" t="str">
        <f t="shared" si="1"/>
        <v>U11B DAC</v>
      </c>
      <c r="J25" s="21" t="s">
        <v>146</v>
      </c>
      <c r="K25" s="25" t="s">
        <v>147</v>
      </c>
      <c r="L25" s="24">
        <v>317</v>
      </c>
      <c r="M25" s="22" t="s">
        <v>25</v>
      </c>
      <c r="N25" s="30" t="str">
        <f t="shared" si="2"/>
        <v>U11B PAC</v>
      </c>
      <c r="O25" s="21" t="s">
        <v>168</v>
      </c>
      <c r="P25" s="25" t="s">
        <v>169</v>
      </c>
      <c r="Q25" s="24">
        <v>417</v>
      </c>
      <c r="R25" s="22" t="s">
        <v>25</v>
      </c>
      <c r="S25" s="30" t="str">
        <f t="shared" si="3"/>
        <v>U11B PR</v>
      </c>
      <c r="T25" s="21" t="s">
        <v>219</v>
      </c>
      <c r="U25" s="25" t="s">
        <v>220</v>
      </c>
      <c r="V25" s="24">
        <v>517</v>
      </c>
      <c r="W25" s="22" t="s">
        <v>25</v>
      </c>
      <c r="X25" s="30" t="str">
        <f t="shared" si="4"/>
        <v/>
      </c>
      <c r="Y25" s="21"/>
      <c r="Z25" s="25"/>
      <c r="AA25" s="24">
        <v>617</v>
      </c>
      <c r="AB25" s="22" t="s">
        <v>25</v>
      </c>
      <c r="AC25" s="30" t="str">
        <f t="shared" si="5"/>
        <v>U11B WAC</v>
      </c>
      <c r="AD25" s="21" t="s">
        <v>326</v>
      </c>
      <c r="AE25" s="25" t="s">
        <v>327</v>
      </c>
    </row>
    <row r="26" spans="2:31" x14ac:dyDescent="0.35">
      <c r="B26" s="24">
        <v>118</v>
      </c>
      <c r="C26" s="22" t="s">
        <v>25</v>
      </c>
      <c r="D26" s="30" t="str">
        <f t="shared" si="0"/>
        <v>U11B BAC</v>
      </c>
      <c r="E26" s="65" t="s">
        <v>104</v>
      </c>
      <c r="F26" s="66" t="s">
        <v>105</v>
      </c>
      <c r="G26" s="24">
        <v>218</v>
      </c>
      <c r="H26" s="22" t="s">
        <v>25</v>
      </c>
      <c r="I26" s="30" t="str">
        <f t="shared" si="1"/>
        <v>U11B DAC</v>
      </c>
      <c r="J26" s="21" t="s">
        <v>148</v>
      </c>
      <c r="K26" s="25" t="s">
        <v>149</v>
      </c>
      <c r="L26" s="24">
        <v>318</v>
      </c>
      <c r="M26" s="22" t="s">
        <v>25</v>
      </c>
      <c r="N26" s="30" t="str">
        <f t="shared" si="2"/>
        <v>U11B PAC</v>
      </c>
      <c r="O26" s="21" t="s">
        <v>170</v>
      </c>
      <c r="P26" s="25" t="s">
        <v>171</v>
      </c>
      <c r="Q26" s="24">
        <v>418</v>
      </c>
      <c r="R26" s="22" t="s">
        <v>25</v>
      </c>
      <c r="S26" s="30" t="str">
        <f t="shared" si="3"/>
        <v>U11B PR</v>
      </c>
      <c r="T26" s="21" t="s">
        <v>221</v>
      </c>
      <c r="U26" s="25" t="s">
        <v>222</v>
      </c>
      <c r="V26" s="24">
        <v>518</v>
      </c>
      <c r="W26" s="22" t="s">
        <v>25</v>
      </c>
      <c r="X26" s="30" t="str">
        <f t="shared" si="4"/>
        <v/>
      </c>
      <c r="Y26" s="21"/>
      <c r="Z26" s="25"/>
      <c r="AA26" s="24">
        <v>618</v>
      </c>
      <c r="AB26" s="22" t="s">
        <v>25</v>
      </c>
      <c r="AC26" s="30" t="str">
        <f t="shared" si="5"/>
        <v>U11B WAC</v>
      </c>
      <c r="AD26" s="21" t="s">
        <v>324</v>
      </c>
      <c r="AE26" s="25" t="s">
        <v>328</v>
      </c>
    </row>
    <row r="27" spans="2:31" x14ac:dyDescent="0.35">
      <c r="B27" s="24">
        <v>119</v>
      </c>
      <c r="C27" s="22" t="s">
        <v>25</v>
      </c>
      <c r="D27" s="30" t="str">
        <f t="shared" si="0"/>
        <v>U11B BAC</v>
      </c>
      <c r="E27" s="65" t="s">
        <v>106</v>
      </c>
      <c r="F27" s="66" t="s">
        <v>107</v>
      </c>
      <c r="G27" s="24">
        <v>219</v>
      </c>
      <c r="H27" s="22" t="s">
        <v>25</v>
      </c>
      <c r="I27" s="30" t="str">
        <f t="shared" si="1"/>
        <v/>
      </c>
      <c r="J27" s="21"/>
      <c r="K27" s="25"/>
      <c r="L27" s="24">
        <v>319</v>
      </c>
      <c r="M27" s="22" t="s">
        <v>25</v>
      </c>
      <c r="N27" s="30" t="str">
        <f t="shared" si="2"/>
        <v>U11B PAC</v>
      </c>
      <c r="O27" s="21" t="s">
        <v>172</v>
      </c>
      <c r="P27" s="25" t="s">
        <v>173</v>
      </c>
      <c r="Q27" s="24">
        <v>419</v>
      </c>
      <c r="R27" s="22" t="s">
        <v>25</v>
      </c>
      <c r="S27" s="30" t="str">
        <f t="shared" si="3"/>
        <v>U11B PR</v>
      </c>
      <c r="T27" s="21" t="s">
        <v>223</v>
      </c>
      <c r="U27" s="25" t="s">
        <v>224</v>
      </c>
      <c r="V27" s="24">
        <v>519</v>
      </c>
      <c r="W27" s="22" t="s">
        <v>25</v>
      </c>
      <c r="X27" s="30" t="str">
        <f t="shared" si="4"/>
        <v/>
      </c>
      <c r="Y27" s="21"/>
      <c r="Z27" s="25"/>
      <c r="AA27" s="24">
        <v>619</v>
      </c>
      <c r="AB27" s="22" t="s">
        <v>25</v>
      </c>
      <c r="AC27" s="30" t="str">
        <f t="shared" si="5"/>
        <v>U11B WAC</v>
      </c>
      <c r="AD27" s="21" t="s">
        <v>329</v>
      </c>
      <c r="AE27" s="25" t="s">
        <v>330</v>
      </c>
    </row>
    <row r="28" spans="2:31" x14ac:dyDescent="0.35">
      <c r="B28" s="24">
        <v>120</v>
      </c>
      <c r="C28" s="22" t="s">
        <v>25</v>
      </c>
      <c r="D28" s="30" t="str">
        <f t="shared" si="0"/>
        <v>U11B BAC</v>
      </c>
      <c r="E28" s="65" t="s">
        <v>108</v>
      </c>
      <c r="F28" s="66" t="s">
        <v>109</v>
      </c>
      <c r="G28" s="24">
        <v>220</v>
      </c>
      <c r="H28" s="22" t="s">
        <v>25</v>
      </c>
      <c r="I28" s="30" t="str">
        <f t="shared" si="1"/>
        <v/>
      </c>
      <c r="J28" s="21"/>
      <c r="K28" s="25"/>
      <c r="L28" s="24">
        <v>320</v>
      </c>
      <c r="M28" s="22" t="s">
        <v>25</v>
      </c>
      <c r="N28" s="30" t="str">
        <f t="shared" si="2"/>
        <v>U11B PAC</v>
      </c>
      <c r="O28" s="21" t="s">
        <v>174</v>
      </c>
      <c r="P28" s="25" t="s">
        <v>175</v>
      </c>
      <c r="Q28" s="24">
        <v>420</v>
      </c>
      <c r="R28" s="22" t="s">
        <v>25</v>
      </c>
      <c r="S28" s="30" t="str">
        <f t="shared" si="3"/>
        <v>U11B PR</v>
      </c>
      <c r="T28" s="21" t="s">
        <v>288</v>
      </c>
      <c r="U28" s="25" t="s">
        <v>398</v>
      </c>
      <c r="V28" s="24">
        <v>520</v>
      </c>
      <c r="W28" s="22" t="s">
        <v>25</v>
      </c>
      <c r="X28" s="30" t="str">
        <f t="shared" si="4"/>
        <v/>
      </c>
      <c r="Y28" s="21"/>
      <c r="Z28" s="25"/>
      <c r="AA28" s="24">
        <v>620</v>
      </c>
      <c r="AB28" s="22" t="s">
        <v>25</v>
      </c>
      <c r="AC28" s="30" t="str">
        <f t="shared" si="5"/>
        <v>U11B WAC</v>
      </c>
      <c r="AD28" s="21" t="s">
        <v>331</v>
      </c>
      <c r="AE28" s="25" t="s">
        <v>332</v>
      </c>
    </row>
    <row r="29" spans="2:31" x14ac:dyDescent="0.35">
      <c r="B29" s="24">
        <v>121</v>
      </c>
      <c r="C29" s="22" t="s">
        <v>25</v>
      </c>
      <c r="D29" s="30" t="str">
        <f t="shared" si="0"/>
        <v>U11B BAC</v>
      </c>
      <c r="E29" s="65" t="s">
        <v>110</v>
      </c>
      <c r="F29" s="66" t="s">
        <v>111</v>
      </c>
      <c r="G29" s="24">
        <v>221</v>
      </c>
      <c r="H29" s="22" t="s">
        <v>25</v>
      </c>
      <c r="I29" s="30" t="str">
        <f t="shared" si="1"/>
        <v/>
      </c>
      <c r="J29" s="21"/>
      <c r="K29" s="25"/>
      <c r="L29" s="24">
        <v>321</v>
      </c>
      <c r="M29" s="22" t="s">
        <v>25</v>
      </c>
      <c r="N29" s="30" t="str">
        <f t="shared" si="2"/>
        <v>U11B PAC</v>
      </c>
      <c r="O29" s="21" t="s">
        <v>176</v>
      </c>
      <c r="P29" s="25" t="s">
        <v>175</v>
      </c>
      <c r="Q29" s="24">
        <v>421</v>
      </c>
      <c r="R29" s="22" t="s">
        <v>25</v>
      </c>
      <c r="S29" s="30" t="str">
        <f t="shared" si="3"/>
        <v>U11B PR</v>
      </c>
      <c r="T29" s="21" t="s">
        <v>227</v>
      </c>
      <c r="U29" s="25" t="s">
        <v>228</v>
      </c>
      <c r="V29" s="24">
        <v>521</v>
      </c>
      <c r="W29" s="22" t="s">
        <v>25</v>
      </c>
      <c r="X29" s="30" t="str">
        <f t="shared" si="4"/>
        <v/>
      </c>
      <c r="Y29" s="21"/>
      <c r="Z29" s="25"/>
      <c r="AA29" s="24">
        <v>621</v>
      </c>
      <c r="AB29" s="22" t="s">
        <v>25</v>
      </c>
      <c r="AC29" s="30" t="str">
        <f t="shared" si="5"/>
        <v>U11B WAC</v>
      </c>
      <c r="AD29" s="21" t="s">
        <v>333</v>
      </c>
      <c r="AE29" s="25" t="s">
        <v>334</v>
      </c>
    </row>
    <row r="30" spans="2:31" x14ac:dyDescent="0.35">
      <c r="B30" s="24">
        <v>122</v>
      </c>
      <c r="C30" s="22" t="s">
        <v>25</v>
      </c>
      <c r="D30" s="30" t="str">
        <f t="shared" si="0"/>
        <v>U11B BAC</v>
      </c>
      <c r="E30" s="65" t="s">
        <v>112</v>
      </c>
      <c r="F30" s="66" t="s">
        <v>113</v>
      </c>
      <c r="G30" s="24">
        <v>222</v>
      </c>
      <c r="H30" s="22" t="s">
        <v>25</v>
      </c>
      <c r="I30" s="30" t="str">
        <f t="shared" si="1"/>
        <v/>
      </c>
      <c r="J30" s="21"/>
      <c r="K30" s="25"/>
      <c r="L30" s="24">
        <v>322</v>
      </c>
      <c r="M30" s="22" t="s">
        <v>25</v>
      </c>
      <c r="N30" s="30" t="str">
        <f t="shared" si="2"/>
        <v>U11B PAC</v>
      </c>
      <c r="O30" s="21" t="s">
        <v>177</v>
      </c>
      <c r="P30" s="25" t="s">
        <v>178</v>
      </c>
      <c r="Q30" s="24">
        <v>422</v>
      </c>
      <c r="R30" s="22" t="s">
        <v>25</v>
      </c>
      <c r="S30" s="30" t="str">
        <f t="shared" si="3"/>
        <v>U11B PR</v>
      </c>
      <c r="T30" s="21" t="s">
        <v>176</v>
      </c>
      <c r="U30" s="25" t="s">
        <v>229</v>
      </c>
      <c r="V30" s="24">
        <v>522</v>
      </c>
      <c r="W30" s="22" t="s">
        <v>25</v>
      </c>
      <c r="X30" s="30" t="str">
        <f t="shared" si="4"/>
        <v/>
      </c>
      <c r="Y30" s="21"/>
      <c r="Z30" s="25"/>
      <c r="AA30" s="24">
        <v>622</v>
      </c>
      <c r="AB30" s="22" t="s">
        <v>25</v>
      </c>
      <c r="AC30" s="30" t="str">
        <f t="shared" si="5"/>
        <v>U11B WAC</v>
      </c>
      <c r="AD30" s="21" t="s">
        <v>335</v>
      </c>
      <c r="AE30" s="25" t="s">
        <v>336</v>
      </c>
    </row>
    <row r="31" spans="2:31" x14ac:dyDescent="0.35">
      <c r="B31" s="24">
        <v>123</v>
      </c>
      <c r="C31" s="22" t="s">
        <v>25</v>
      </c>
      <c r="D31" s="30" t="str">
        <f t="shared" si="0"/>
        <v>U11B BAC</v>
      </c>
      <c r="E31" s="65" t="s">
        <v>388</v>
      </c>
      <c r="F31" s="66" t="s">
        <v>103</v>
      </c>
      <c r="G31" s="24">
        <v>223</v>
      </c>
      <c r="H31" s="22" t="s">
        <v>25</v>
      </c>
      <c r="I31" s="30" t="str">
        <f t="shared" si="1"/>
        <v/>
      </c>
      <c r="J31" s="21"/>
      <c r="K31" s="25"/>
      <c r="L31" s="24">
        <v>323</v>
      </c>
      <c r="M31" s="22" t="s">
        <v>25</v>
      </c>
      <c r="N31" s="30" t="str">
        <f t="shared" si="2"/>
        <v>U11B PAC</v>
      </c>
      <c r="O31" s="21" t="s">
        <v>176</v>
      </c>
      <c r="P31" s="25" t="s">
        <v>432</v>
      </c>
      <c r="Q31" s="24">
        <v>423</v>
      </c>
      <c r="R31" s="22" t="s">
        <v>25</v>
      </c>
      <c r="S31" s="30" t="str">
        <f t="shared" si="3"/>
        <v>U11B PR</v>
      </c>
      <c r="T31" s="21" t="s">
        <v>230</v>
      </c>
      <c r="U31" s="25" t="s">
        <v>231</v>
      </c>
      <c r="V31" s="24">
        <v>523</v>
      </c>
      <c r="W31" s="22" t="s">
        <v>25</v>
      </c>
      <c r="X31" s="30" t="str">
        <f t="shared" si="4"/>
        <v/>
      </c>
      <c r="Y31" s="21"/>
      <c r="Z31" s="25"/>
      <c r="AA31" s="24">
        <v>623</v>
      </c>
      <c r="AB31" s="22" t="s">
        <v>25</v>
      </c>
      <c r="AC31" s="30" t="str">
        <f t="shared" si="5"/>
        <v>U11B WAC</v>
      </c>
      <c r="AD31" s="21" t="s">
        <v>337</v>
      </c>
      <c r="AE31" s="25" t="s">
        <v>338</v>
      </c>
    </row>
    <row r="32" spans="2:31" x14ac:dyDescent="0.35">
      <c r="B32" s="24">
        <v>124</v>
      </c>
      <c r="C32" s="22" t="s">
        <v>25</v>
      </c>
      <c r="D32" s="30" t="str">
        <f t="shared" si="0"/>
        <v>U11B BAC</v>
      </c>
      <c r="E32" s="65" t="s">
        <v>96</v>
      </c>
      <c r="F32" s="66" t="s">
        <v>417</v>
      </c>
      <c r="G32" s="24">
        <v>224</v>
      </c>
      <c r="H32" s="22" t="s">
        <v>25</v>
      </c>
      <c r="I32" s="30" t="str">
        <f t="shared" si="1"/>
        <v/>
      </c>
      <c r="J32" s="21"/>
      <c r="K32" s="25"/>
      <c r="L32" s="24">
        <v>324</v>
      </c>
      <c r="M32" s="22" t="s">
        <v>25</v>
      </c>
      <c r="N32" s="30" t="str">
        <f t="shared" si="2"/>
        <v>U11B PAC</v>
      </c>
      <c r="O32" s="21" t="s">
        <v>433</v>
      </c>
      <c r="P32" s="25" t="s">
        <v>434</v>
      </c>
      <c r="Q32" s="24">
        <v>424</v>
      </c>
      <c r="R32" s="22" t="s">
        <v>25</v>
      </c>
      <c r="S32" s="30" t="str">
        <f t="shared" si="3"/>
        <v>U11B PR</v>
      </c>
      <c r="T32" s="21" t="s">
        <v>232</v>
      </c>
      <c r="U32" s="25" t="s">
        <v>233</v>
      </c>
      <c r="V32" s="24">
        <v>524</v>
      </c>
      <c r="W32" s="22" t="s">
        <v>25</v>
      </c>
      <c r="X32" s="30" t="str">
        <f t="shared" si="4"/>
        <v/>
      </c>
      <c r="Y32" s="21"/>
      <c r="Z32" s="25"/>
      <c r="AA32" s="24">
        <v>624</v>
      </c>
      <c r="AB32" s="22" t="s">
        <v>25</v>
      </c>
      <c r="AC32" s="30" t="str">
        <f t="shared" si="5"/>
        <v>U11B WAC</v>
      </c>
      <c r="AD32" s="21" t="s">
        <v>339</v>
      </c>
      <c r="AE32" s="25" t="s">
        <v>340</v>
      </c>
    </row>
    <row r="33" spans="2:31" x14ac:dyDescent="0.35">
      <c r="B33" s="54">
        <v>125</v>
      </c>
      <c r="C33" s="22" t="s">
        <v>25</v>
      </c>
      <c r="D33" s="30" t="str">
        <f t="shared" si="0"/>
        <v>U11B BAC</v>
      </c>
      <c r="E33" s="65" t="s">
        <v>454</v>
      </c>
      <c r="F33" s="66" t="s">
        <v>455</v>
      </c>
      <c r="G33" s="24">
        <v>225</v>
      </c>
      <c r="H33" s="22" t="s">
        <v>25</v>
      </c>
      <c r="I33" s="30" t="str">
        <f t="shared" si="1"/>
        <v/>
      </c>
      <c r="J33" s="21"/>
      <c r="K33" s="25"/>
      <c r="L33" s="54">
        <v>325</v>
      </c>
      <c r="M33" s="22" t="s">
        <v>25</v>
      </c>
      <c r="N33" s="30" t="str">
        <f t="shared" si="2"/>
        <v>U11B PAC</v>
      </c>
      <c r="O33" s="21" t="s">
        <v>452</v>
      </c>
      <c r="P33" s="25" t="s">
        <v>453</v>
      </c>
      <c r="Q33" s="24">
        <v>425</v>
      </c>
      <c r="R33" s="22" t="s">
        <v>25</v>
      </c>
      <c r="S33" s="30" t="str">
        <f t="shared" si="3"/>
        <v>U11B PR</v>
      </c>
      <c r="T33" s="21" t="s">
        <v>234</v>
      </c>
      <c r="U33" s="25" t="s">
        <v>233</v>
      </c>
      <c r="V33" s="24">
        <v>525</v>
      </c>
      <c r="W33" s="22" t="s">
        <v>25</v>
      </c>
      <c r="X33" s="30" t="str">
        <f t="shared" si="4"/>
        <v/>
      </c>
      <c r="Y33" s="21"/>
      <c r="Z33" s="25"/>
      <c r="AA33" s="24">
        <v>625</v>
      </c>
      <c r="AB33" s="22" t="s">
        <v>25</v>
      </c>
      <c r="AC33" s="30" t="str">
        <f t="shared" si="5"/>
        <v>U11B WAC</v>
      </c>
      <c r="AD33" s="21" t="s">
        <v>341</v>
      </c>
      <c r="AE33" s="25" t="s">
        <v>342</v>
      </c>
    </row>
    <row r="34" spans="2:31" x14ac:dyDescent="0.35">
      <c r="B34" s="24">
        <v>126</v>
      </c>
      <c r="C34" s="22" t="s">
        <v>25</v>
      </c>
      <c r="D34" s="30" t="str">
        <f t="shared" si="0"/>
        <v/>
      </c>
      <c r="E34" s="65"/>
      <c r="F34" s="66"/>
      <c r="G34" s="24">
        <v>226</v>
      </c>
      <c r="H34" s="22" t="s">
        <v>25</v>
      </c>
      <c r="I34" s="30" t="str">
        <f t="shared" si="1"/>
        <v/>
      </c>
      <c r="J34" s="21"/>
      <c r="K34" s="25"/>
      <c r="L34" s="24">
        <v>326</v>
      </c>
      <c r="M34" s="22" t="s">
        <v>25</v>
      </c>
      <c r="N34" s="30" t="str">
        <f t="shared" si="2"/>
        <v/>
      </c>
      <c r="O34" s="21"/>
      <c r="P34" s="25"/>
      <c r="Q34" s="24">
        <v>426</v>
      </c>
      <c r="R34" s="22" t="s">
        <v>25</v>
      </c>
      <c r="S34" s="30" t="str">
        <f t="shared" si="3"/>
        <v>U11B PR</v>
      </c>
      <c r="T34" s="21" t="s">
        <v>235</v>
      </c>
      <c r="U34" s="25" t="s">
        <v>236</v>
      </c>
      <c r="V34" s="24">
        <v>526</v>
      </c>
      <c r="W34" s="22" t="s">
        <v>25</v>
      </c>
      <c r="X34" s="30" t="str">
        <f t="shared" si="4"/>
        <v/>
      </c>
      <c r="Y34" s="21"/>
      <c r="Z34" s="25"/>
      <c r="AA34" s="24">
        <v>626</v>
      </c>
      <c r="AB34" s="22" t="s">
        <v>25</v>
      </c>
      <c r="AC34" s="30" t="str">
        <f t="shared" si="5"/>
        <v>U11B WAC</v>
      </c>
      <c r="AD34" s="21" t="s">
        <v>343</v>
      </c>
      <c r="AE34" s="25" t="s">
        <v>344</v>
      </c>
    </row>
    <row r="35" spans="2:31" x14ac:dyDescent="0.35">
      <c r="B35" s="24">
        <v>127</v>
      </c>
      <c r="C35" s="22" t="s">
        <v>25</v>
      </c>
      <c r="D35" s="30" t="str">
        <f t="shared" si="0"/>
        <v/>
      </c>
      <c r="E35" s="21"/>
      <c r="F35" s="25"/>
      <c r="G35" s="24">
        <v>227</v>
      </c>
      <c r="H35" s="22" t="s">
        <v>25</v>
      </c>
      <c r="I35" s="30" t="str">
        <f t="shared" si="1"/>
        <v/>
      </c>
      <c r="J35" s="21"/>
      <c r="K35" s="25"/>
      <c r="L35" s="24">
        <v>327</v>
      </c>
      <c r="M35" s="22" t="s">
        <v>25</v>
      </c>
      <c r="N35" s="30" t="str">
        <f t="shared" si="2"/>
        <v/>
      </c>
      <c r="O35" s="21"/>
      <c r="P35" s="25"/>
      <c r="Q35" s="24">
        <v>427</v>
      </c>
      <c r="R35" s="22" t="s">
        <v>25</v>
      </c>
      <c r="S35" s="30" t="str">
        <f t="shared" si="3"/>
        <v>U11B PR</v>
      </c>
      <c r="T35" s="21" t="s">
        <v>237</v>
      </c>
      <c r="U35" s="25" t="s">
        <v>238</v>
      </c>
      <c r="V35" s="24">
        <v>527</v>
      </c>
      <c r="W35" s="22" t="s">
        <v>25</v>
      </c>
      <c r="X35" s="30" t="str">
        <f t="shared" si="4"/>
        <v/>
      </c>
      <c r="Y35" s="21"/>
      <c r="Z35" s="25"/>
      <c r="AA35" s="24">
        <v>627</v>
      </c>
      <c r="AB35" s="22" t="s">
        <v>25</v>
      </c>
      <c r="AC35" s="30" t="str">
        <f t="shared" si="5"/>
        <v>U11B WAC</v>
      </c>
      <c r="AD35" s="21" t="s">
        <v>437</v>
      </c>
      <c r="AE35" s="25" t="s">
        <v>354</v>
      </c>
    </row>
    <row r="36" spans="2:31" x14ac:dyDescent="0.35">
      <c r="B36" s="24">
        <v>128</v>
      </c>
      <c r="C36" s="22" t="s">
        <v>25</v>
      </c>
      <c r="D36" s="30" t="str">
        <f t="shared" si="0"/>
        <v/>
      </c>
      <c r="E36" s="21"/>
      <c r="F36" s="25"/>
      <c r="G36" s="24">
        <v>228</v>
      </c>
      <c r="H36" s="22" t="s">
        <v>25</v>
      </c>
      <c r="I36" s="30" t="str">
        <f t="shared" si="1"/>
        <v/>
      </c>
      <c r="J36" s="21"/>
      <c r="K36" s="25"/>
      <c r="L36" s="24">
        <v>328</v>
      </c>
      <c r="M36" s="22" t="s">
        <v>25</v>
      </c>
      <c r="N36" s="30" t="str">
        <f t="shared" si="2"/>
        <v/>
      </c>
      <c r="O36" s="21"/>
      <c r="P36" s="25"/>
      <c r="Q36" s="24">
        <v>428</v>
      </c>
      <c r="R36" s="22" t="s">
        <v>25</v>
      </c>
      <c r="S36" s="30" t="str">
        <f t="shared" si="3"/>
        <v>U11B PR</v>
      </c>
      <c r="T36" s="21" t="s">
        <v>239</v>
      </c>
      <c r="U36" s="25" t="s">
        <v>240</v>
      </c>
      <c r="V36" s="24">
        <v>528</v>
      </c>
      <c r="W36" s="22" t="s">
        <v>25</v>
      </c>
      <c r="X36" s="30" t="str">
        <f t="shared" si="4"/>
        <v/>
      </c>
      <c r="Y36" s="21"/>
      <c r="Z36" s="25"/>
      <c r="AA36" s="24">
        <v>628</v>
      </c>
      <c r="AB36" s="22" t="s">
        <v>25</v>
      </c>
      <c r="AC36" s="30" t="str">
        <f t="shared" si="5"/>
        <v>U11B WAC</v>
      </c>
      <c r="AD36" s="21" t="s">
        <v>438</v>
      </c>
      <c r="AE36" s="25" t="s">
        <v>349</v>
      </c>
    </row>
    <row r="37" spans="2:31" x14ac:dyDescent="0.35">
      <c r="B37" s="24">
        <v>129</v>
      </c>
      <c r="C37" s="22" t="s">
        <v>25</v>
      </c>
      <c r="D37" s="30" t="str">
        <f t="shared" si="0"/>
        <v/>
      </c>
      <c r="E37" s="21"/>
      <c r="F37" s="25"/>
      <c r="G37" s="24">
        <v>229</v>
      </c>
      <c r="H37" s="22" t="s">
        <v>25</v>
      </c>
      <c r="I37" s="30" t="str">
        <f t="shared" si="1"/>
        <v/>
      </c>
      <c r="J37" s="21"/>
      <c r="K37" s="25"/>
      <c r="L37" s="24">
        <v>329</v>
      </c>
      <c r="M37" s="22" t="s">
        <v>25</v>
      </c>
      <c r="N37" s="30" t="str">
        <f t="shared" si="2"/>
        <v/>
      </c>
      <c r="O37" s="21"/>
      <c r="P37" s="25"/>
      <c r="Q37" s="24">
        <v>429</v>
      </c>
      <c r="R37" s="22" t="s">
        <v>25</v>
      </c>
      <c r="S37" s="30" t="str">
        <f t="shared" si="3"/>
        <v>U11B PR</v>
      </c>
      <c r="T37" s="21" t="s">
        <v>241</v>
      </c>
      <c r="U37" s="25" t="s">
        <v>207</v>
      </c>
      <c r="V37" s="24">
        <v>529</v>
      </c>
      <c r="W37" s="22" t="s">
        <v>25</v>
      </c>
      <c r="X37" s="30" t="str">
        <f t="shared" si="4"/>
        <v/>
      </c>
      <c r="Y37" s="21"/>
      <c r="Z37" s="25"/>
      <c r="AA37" s="24">
        <v>629</v>
      </c>
      <c r="AB37" s="22" t="s">
        <v>25</v>
      </c>
      <c r="AC37" s="30" t="str">
        <f t="shared" si="5"/>
        <v/>
      </c>
      <c r="AD37" s="21"/>
      <c r="AE37" s="25"/>
    </row>
    <row r="38" spans="2:31" x14ac:dyDescent="0.35">
      <c r="B38" s="24">
        <v>130</v>
      </c>
      <c r="C38" s="23" t="s">
        <v>28</v>
      </c>
      <c r="D38" s="30" t="str">
        <f t="shared" si="0"/>
        <v>U13G BAC</v>
      </c>
      <c r="E38" s="21" t="s">
        <v>114</v>
      </c>
      <c r="F38" s="25" t="s">
        <v>115</v>
      </c>
      <c r="G38" s="24">
        <v>230</v>
      </c>
      <c r="H38" s="23" t="s">
        <v>28</v>
      </c>
      <c r="I38" s="30" t="str">
        <f t="shared" si="1"/>
        <v>U13G DAC</v>
      </c>
      <c r="J38" s="21" t="s">
        <v>150</v>
      </c>
      <c r="K38" s="25" t="s">
        <v>151</v>
      </c>
      <c r="L38" s="24">
        <v>330</v>
      </c>
      <c r="M38" s="23" t="s">
        <v>28</v>
      </c>
      <c r="N38" s="30" t="str">
        <f t="shared" si="2"/>
        <v>U13G PAC</v>
      </c>
      <c r="O38" s="21" t="s">
        <v>179</v>
      </c>
      <c r="P38" s="25" t="s">
        <v>180</v>
      </c>
      <c r="Q38" s="24">
        <v>430</v>
      </c>
      <c r="R38" s="23" t="s">
        <v>28</v>
      </c>
      <c r="S38" s="30" t="str">
        <f t="shared" si="3"/>
        <v>U13G PR</v>
      </c>
      <c r="T38" s="21" t="s">
        <v>242</v>
      </c>
      <c r="U38" s="25" t="s">
        <v>189</v>
      </c>
      <c r="V38" s="54">
        <v>530</v>
      </c>
      <c r="W38" s="23" t="s">
        <v>28</v>
      </c>
      <c r="X38" s="30" t="str">
        <f t="shared" si="4"/>
        <v>U13G WSP</v>
      </c>
      <c r="Y38" s="21" t="s">
        <v>450</v>
      </c>
      <c r="Z38" s="25" t="s">
        <v>451</v>
      </c>
      <c r="AA38" s="24">
        <v>630</v>
      </c>
      <c r="AB38" s="23" t="s">
        <v>28</v>
      </c>
      <c r="AC38" s="30" t="str">
        <f t="shared" si="5"/>
        <v>U13G WAC</v>
      </c>
      <c r="AD38" s="21" t="s">
        <v>345</v>
      </c>
      <c r="AE38" s="25" t="s">
        <v>307</v>
      </c>
    </row>
    <row r="39" spans="2:31" x14ac:dyDescent="0.35">
      <c r="B39" s="24">
        <v>131</v>
      </c>
      <c r="C39" s="23" t="s">
        <v>28</v>
      </c>
      <c r="D39" s="30" t="str">
        <f t="shared" si="0"/>
        <v>U13G BAC</v>
      </c>
      <c r="E39" s="21" t="s">
        <v>116</v>
      </c>
      <c r="F39" s="25" t="s">
        <v>117</v>
      </c>
      <c r="G39" s="24">
        <v>231</v>
      </c>
      <c r="H39" s="23" t="s">
        <v>28</v>
      </c>
      <c r="I39" s="30" t="str">
        <f t="shared" si="1"/>
        <v>U13G DAC</v>
      </c>
      <c r="J39" s="21" t="s">
        <v>152</v>
      </c>
      <c r="K39" s="25" t="s">
        <v>153</v>
      </c>
      <c r="L39" s="24">
        <v>331</v>
      </c>
      <c r="M39" s="23" t="s">
        <v>28</v>
      </c>
      <c r="N39" s="30" t="str">
        <f t="shared" si="2"/>
        <v>U13G PAC</v>
      </c>
      <c r="O39" s="21" t="s">
        <v>421</v>
      </c>
      <c r="P39" s="25" t="s">
        <v>422</v>
      </c>
      <c r="Q39" s="24">
        <v>431</v>
      </c>
      <c r="R39" s="23" t="s">
        <v>28</v>
      </c>
      <c r="S39" s="30" t="str">
        <f t="shared" si="3"/>
        <v>U13G PR</v>
      </c>
      <c r="T39" s="21" t="s">
        <v>197</v>
      </c>
      <c r="U39" s="25" t="s">
        <v>243</v>
      </c>
      <c r="V39" s="24">
        <v>531</v>
      </c>
      <c r="W39" s="23" t="s">
        <v>28</v>
      </c>
      <c r="X39" s="30" t="str">
        <f t="shared" si="4"/>
        <v/>
      </c>
      <c r="Y39" s="21"/>
      <c r="Z39" s="25"/>
      <c r="AA39" s="24">
        <v>631</v>
      </c>
      <c r="AB39" s="23" t="s">
        <v>28</v>
      </c>
      <c r="AC39" s="30" t="str">
        <f t="shared" si="5"/>
        <v>U13G WAC</v>
      </c>
      <c r="AD39" s="21" t="s">
        <v>346</v>
      </c>
      <c r="AE39" s="25" t="s">
        <v>325</v>
      </c>
    </row>
    <row r="40" spans="2:31" x14ac:dyDescent="0.35">
      <c r="B40" s="24">
        <v>132</v>
      </c>
      <c r="C40" s="23" t="s">
        <v>28</v>
      </c>
      <c r="D40" s="30" t="str">
        <f t="shared" si="0"/>
        <v>U13G BAC</v>
      </c>
      <c r="E40" s="21" t="s">
        <v>118</v>
      </c>
      <c r="F40" s="25" t="s">
        <v>111</v>
      </c>
      <c r="G40" s="24">
        <v>232</v>
      </c>
      <c r="H40" s="23" t="s">
        <v>28</v>
      </c>
      <c r="I40" s="30" t="str">
        <f t="shared" si="1"/>
        <v>U13G DAC</v>
      </c>
      <c r="J40" s="21" t="s">
        <v>154</v>
      </c>
      <c r="K40" s="25" t="s">
        <v>155</v>
      </c>
      <c r="L40" s="24">
        <v>332</v>
      </c>
      <c r="M40" s="23" t="s">
        <v>28</v>
      </c>
      <c r="N40" s="30" t="str">
        <f t="shared" si="2"/>
        <v>U13G PAC</v>
      </c>
      <c r="O40" s="21" t="s">
        <v>423</v>
      </c>
      <c r="P40" s="25" t="s">
        <v>424</v>
      </c>
      <c r="Q40" s="24">
        <v>432</v>
      </c>
      <c r="R40" s="23" t="s">
        <v>28</v>
      </c>
      <c r="S40" s="30" t="str">
        <f t="shared" si="3"/>
        <v>U13G PR</v>
      </c>
      <c r="T40" s="21" t="s">
        <v>244</v>
      </c>
      <c r="U40" s="25" t="s">
        <v>245</v>
      </c>
      <c r="V40" s="24">
        <v>532</v>
      </c>
      <c r="W40" s="23" t="s">
        <v>28</v>
      </c>
      <c r="X40" s="30" t="str">
        <f t="shared" si="4"/>
        <v/>
      </c>
      <c r="Y40" s="21"/>
      <c r="Z40" s="25"/>
      <c r="AA40" s="24">
        <v>632</v>
      </c>
      <c r="AB40" s="23" t="s">
        <v>28</v>
      </c>
      <c r="AC40" s="30" t="str">
        <f t="shared" si="5"/>
        <v>U13G WAC</v>
      </c>
      <c r="AD40" s="21" t="s">
        <v>346</v>
      </c>
      <c r="AE40" s="25" t="s">
        <v>347</v>
      </c>
    </row>
    <row r="41" spans="2:31" x14ac:dyDescent="0.35">
      <c r="B41" s="24">
        <v>133</v>
      </c>
      <c r="C41" s="23" t="s">
        <v>28</v>
      </c>
      <c r="D41" s="30" t="str">
        <f t="shared" si="0"/>
        <v>U13G BAC</v>
      </c>
      <c r="E41" s="21" t="s">
        <v>119</v>
      </c>
      <c r="F41" s="25" t="s">
        <v>120</v>
      </c>
      <c r="G41" s="24">
        <v>233</v>
      </c>
      <c r="H41" s="23" t="s">
        <v>28</v>
      </c>
      <c r="I41" s="30" t="str">
        <f t="shared" si="1"/>
        <v/>
      </c>
      <c r="J41" s="21"/>
      <c r="K41" s="25"/>
      <c r="L41" s="24">
        <v>333</v>
      </c>
      <c r="M41" s="23" t="s">
        <v>28</v>
      </c>
      <c r="N41" s="30" t="str">
        <f t="shared" si="2"/>
        <v/>
      </c>
      <c r="O41" s="21"/>
      <c r="P41" s="25"/>
      <c r="Q41" s="24">
        <v>433</v>
      </c>
      <c r="R41" s="23" t="s">
        <v>28</v>
      </c>
      <c r="S41" s="30" t="str">
        <f t="shared" si="3"/>
        <v>U13G PR</v>
      </c>
      <c r="T41" s="21" t="s">
        <v>246</v>
      </c>
      <c r="U41" s="25" t="s">
        <v>192</v>
      </c>
      <c r="V41" s="24">
        <v>533</v>
      </c>
      <c r="W41" s="23" t="s">
        <v>28</v>
      </c>
      <c r="X41" s="30" t="str">
        <f t="shared" si="4"/>
        <v/>
      </c>
      <c r="Y41" s="21"/>
      <c r="Z41" s="25"/>
      <c r="AA41" s="24">
        <v>633</v>
      </c>
      <c r="AB41" s="23" t="s">
        <v>28</v>
      </c>
      <c r="AC41" s="30" t="str">
        <f t="shared" si="5"/>
        <v>U13G WAC</v>
      </c>
      <c r="AD41" s="21" t="s">
        <v>348</v>
      </c>
      <c r="AE41" s="25" t="s">
        <v>349</v>
      </c>
    </row>
    <row r="42" spans="2:31" x14ac:dyDescent="0.35">
      <c r="B42" s="24">
        <v>134</v>
      </c>
      <c r="C42" s="23" t="s">
        <v>28</v>
      </c>
      <c r="D42" s="30" t="str">
        <f t="shared" si="0"/>
        <v/>
      </c>
      <c r="E42" s="21"/>
      <c r="F42" s="25"/>
      <c r="G42" s="24">
        <v>234</v>
      </c>
      <c r="H42" s="23" t="s">
        <v>28</v>
      </c>
      <c r="I42" s="30" t="str">
        <f t="shared" si="1"/>
        <v/>
      </c>
      <c r="J42" s="21"/>
      <c r="K42" s="25"/>
      <c r="L42" s="24">
        <v>334</v>
      </c>
      <c r="M42" s="23" t="s">
        <v>28</v>
      </c>
      <c r="N42" s="30" t="str">
        <f t="shared" si="2"/>
        <v/>
      </c>
      <c r="O42" s="21"/>
      <c r="P42" s="25"/>
      <c r="Q42" s="24">
        <v>434</v>
      </c>
      <c r="R42" s="23" t="s">
        <v>28</v>
      </c>
      <c r="S42" s="30" t="str">
        <f t="shared" si="3"/>
        <v>U13G PR</v>
      </c>
      <c r="T42" s="21" t="s">
        <v>247</v>
      </c>
      <c r="U42" s="25" t="s">
        <v>248</v>
      </c>
      <c r="V42" s="24">
        <v>534</v>
      </c>
      <c r="W42" s="23" t="s">
        <v>28</v>
      </c>
      <c r="X42" s="30" t="str">
        <f t="shared" si="4"/>
        <v/>
      </c>
      <c r="Y42" s="21"/>
      <c r="Z42" s="25"/>
      <c r="AA42" s="24">
        <v>634</v>
      </c>
      <c r="AB42" s="23" t="s">
        <v>28</v>
      </c>
      <c r="AC42" s="30" t="str">
        <f t="shared" si="5"/>
        <v>U13G WAC</v>
      </c>
      <c r="AD42" s="21" t="s">
        <v>350</v>
      </c>
      <c r="AE42" s="25" t="s">
        <v>351</v>
      </c>
    </row>
    <row r="43" spans="2:31" x14ac:dyDescent="0.35">
      <c r="B43" s="24">
        <v>135</v>
      </c>
      <c r="C43" s="23" t="s">
        <v>28</v>
      </c>
      <c r="D43" s="30" t="str">
        <f t="shared" si="0"/>
        <v/>
      </c>
      <c r="E43" s="21"/>
      <c r="F43" s="25"/>
      <c r="G43" s="24">
        <v>235</v>
      </c>
      <c r="H43" s="23" t="s">
        <v>28</v>
      </c>
      <c r="I43" s="30" t="str">
        <f t="shared" si="1"/>
        <v/>
      </c>
      <c r="J43" s="21"/>
      <c r="K43" s="25"/>
      <c r="L43" s="24">
        <v>335</v>
      </c>
      <c r="M43" s="23" t="s">
        <v>28</v>
      </c>
      <c r="N43" s="30" t="str">
        <f t="shared" si="2"/>
        <v/>
      </c>
      <c r="O43" s="21"/>
      <c r="P43" s="25"/>
      <c r="Q43" s="24">
        <v>435</v>
      </c>
      <c r="R43" s="23" t="s">
        <v>28</v>
      </c>
      <c r="S43" s="30" t="str">
        <f t="shared" si="3"/>
        <v>U13G PR</v>
      </c>
      <c r="T43" s="21" t="s">
        <v>213</v>
      </c>
      <c r="U43" s="25" t="s">
        <v>249</v>
      </c>
      <c r="V43" s="24">
        <v>535</v>
      </c>
      <c r="W43" s="23" t="s">
        <v>28</v>
      </c>
      <c r="X43" s="30" t="str">
        <f t="shared" si="4"/>
        <v/>
      </c>
      <c r="Y43" s="21"/>
      <c r="Z43" s="25"/>
      <c r="AA43" s="24">
        <v>635</v>
      </c>
      <c r="AB43" s="23" t="s">
        <v>28</v>
      </c>
      <c r="AC43" s="30" t="str">
        <f t="shared" si="5"/>
        <v>U13G WAC</v>
      </c>
      <c r="AD43" s="21" t="s">
        <v>352</v>
      </c>
      <c r="AE43" s="25" t="s">
        <v>305</v>
      </c>
    </row>
    <row r="44" spans="2:31" x14ac:dyDescent="0.35">
      <c r="B44" s="24">
        <v>136</v>
      </c>
      <c r="C44" s="23" t="s">
        <v>28</v>
      </c>
      <c r="D44" s="30" t="str">
        <f t="shared" si="0"/>
        <v/>
      </c>
      <c r="E44" s="21"/>
      <c r="F44" s="25"/>
      <c r="G44" s="24">
        <v>236</v>
      </c>
      <c r="H44" s="23" t="s">
        <v>28</v>
      </c>
      <c r="I44" s="30" t="str">
        <f t="shared" si="1"/>
        <v/>
      </c>
      <c r="J44" s="21"/>
      <c r="K44" s="25"/>
      <c r="L44" s="24">
        <v>336</v>
      </c>
      <c r="M44" s="23" t="s">
        <v>28</v>
      </c>
      <c r="N44" s="30" t="str">
        <f t="shared" si="2"/>
        <v/>
      </c>
      <c r="O44" s="21"/>
      <c r="P44" s="25"/>
      <c r="Q44" s="24">
        <v>436</v>
      </c>
      <c r="R44" s="23" t="s">
        <v>28</v>
      </c>
      <c r="S44" s="30" t="str">
        <f t="shared" si="3"/>
        <v>U13G PR</v>
      </c>
      <c r="T44" s="21" t="s">
        <v>250</v>
      </c>
      <c r="U44" s="25" t="s">
        <v>251</v>
      </c>
      <c r="V44" s="24">
        <v>536</v>
      </c>
      <c r="W44" s="23" t="s">
        <v>28</v>
      </c>
      <c r="X44" s="30" t="str">
        <f t="shared" si="4"/>
        <v/>
      </c>
      <c r="Y44" s="21"/>
      <c r="Z44" s="25"/>
      <c r="AA44" s="24">
        <v>636</v>
      </c>
      <c r="AB44" s="23" t="s">
        <v>28</v>
      </c>
      <c r="AC44" s="30" t="str">
        <f t="shared" si="5"/>
        <v>U13G WAC</v>
      </c>
      <c r="AD44" s="21" t="s">
        <v>353</v>
      </c>
      <c r="AE44" s="25" t="s">
        <v>354</v>
      </c>
    </row>
    <row r="45" spans="2:31" x14ac:dyDescent="0.35">
      <c r="B45" s="24">
        <v>137</v>
      </c>
      <c r="C45" s="23" t="s">
        <v>28</v>
      </c>
      <c r="D45" s="30" t="str">
        <f t="shared" si="0"/>
        <v/>
      </c>
      <c r="E45" s="21"/>
      <c r="F45" s="25"/>
      <c r="G45" s="24">
        <v>237</v>
      </c>
      <c r="H45" s="23" t="s">
        <v>28</v>
      </c>
      <c r="I45" s="30" t="str">
        <f t="shared" si="1"/>
        <v/>
      </c>
      <c r="J45" s="21"/>
      <c r="K45" s="25"/>
      <c r="L45" s="24">
        <v>337</v>
      </c>
      <c r="M45" s="23" t="s">
        <v>28</v>
      </c>
      <c r="N45" s="30" t="str">
        <f t="shared" si="2"/>
        <v/>
      </c>
      <c r="O45" s="21"/>
      <c r="P45" s="25"/>
      <c r="Q45" s="24">
        <v>437</v>
      </c>
      <c r="R45" s="23" t="s">
        <v>28</v>
      </c>
      <c r="S45" s="30" t="str">
        <f t="shared" si="3"/>
        <v>U13G PR</v>
      </c>
      <c r="T45" s="21" t="s">
        <v>250</v>
      </c>
      <c r="U45" s="25" t="s">
        <v>252</v>
      </c>
      <c r="V45" s="24">
        <v>537</v>
      </c>
      <c r="W45" s="23" t="s">
        <v>28</v>
      </c>
      <c r="X45" s="30" t="str">
        <f t="shared" si="4"/>
        <v/>
      </c>
      <c r="Y45" s="21"/>
      <c r="Z45" s="25"/>
      <c r="AA45" s="24">
        <v>637</v>
      </c>
      <c r="AB45" s="23" t="s">
        <v>28</v>
      </c>
      <c r="AC45" s="30" t="str">
        <f t="shared" si="5"/>
        <v>U13G WAC</v>
      </c>
      <c r="AD45" s="21" t="s">
        <v>355</v>
      </c>
      <c r="AE45" s="25" t="s">
        <v>356</v>
      </c>
    </row>
    <row r="46" spans="2:31" x14ac:dyDescent="0.35">
      <c r="B46" s="24">
        <v>138</v>
      </c>
      <c r="C46" s="23" t="s">
        <v>28</v>
      </c>
      <c r="D46" s="30" t="str">
        <f t="shared" si="0"/>
        <v/>
      </c>
      <c r="E46" s="21"/>
      <c r="F46" s="25"/>
      <c r="G46" s="24">
        <v>238</v>
      </c>
      <c r="H46" s="23" t="s">
        <v>28</v>
      </c>
      <c r="I46" s="30" t="str">
        <f t="shared" si="1"/>
        <v/>
      </c>
      <c r="J46" s="21"/>
      <c r="K46" s="25"/>
      <c r="L46" s="24">
        <v>338</v>
      </c>
      <c r="M46" s="23" t="s">
        <v>28</v>
      </c>
      <c r="N46" s="30" t="str">
        <f t="shared" si="2"/>
        <v/>
      </c>
      <c r="O46" s="21"/>
      <c r="P46" s="25"/>
      <c r="Q46" s="24">
        <v>438</v>
      </c>
      <c r="R46" s="23" t="s">
        <v>28</v>
      </c>
      <c r="S46" s="30" t="str">
        <f t="shared" si="3"/>
        <v>U13G PR</v>
      </c>
      <c r="T46" s="21" t="s">
        <v>253</v>
      </c>
      <c r="U46" s="25" t="s">
        <v>254</v>
      </c>
      <c r="V46" s="24">
        <v>538</v>
      </c>
      <c r="W46" s="23" t="s">
        <v>28</v>
      </c>
      <c r="X46" s="30" t="str">
        <f t="shared" si="4"/>
        <v/>
      </c>
      <c r="Y46" s="21"/>
      <c r="Z46" s="25"/>
      <c r="AA46" s="24">
        <v>638</v>
      </c>
      <c r="AB46" s="23" t="s">
        <v>28</v>
      </c>
      <c r="AC46" s="30" t="str">
        <f t="shared" si="5"/>
        <v>U13G WAC</v>
      </c>
      <c r="AD46" s="21" t="s">
        <v>357</v>
      </c>
      <c r="AE46" s="25" t="s">
        <v>358</v>
      </c>
    </row>
    <row r="47" spans="2:31" x14ac:dyDescent="0.35">
      <c r="B47" s="24">
        <v>139</v>
      </c>
      <c r="C47" s="23" t="s">
        <v>28</v>
      </c>
      <c r="D47" s="30" t="str">
        <f t="shared" si="0"/>
        <v/>
      </c>
      <c r="E47" s="21"/>
      <c r="F47" s="25"/>
      <c r="G47" s="24">
        <v>239</v>
      </c>
      <c r="H47" s="23" t="s">
        <v>28</v>
      </c>
      <c r="I47" s="30" t="str">
        <f t="shared" si="1"/>
        <v/>
      </c>
      <c r="J47" s="21"/>
      <c r="K47" s="25"/>
      <c r="L47" s="24">
        <v>339</v>
      </c>
      <c r="M47" s="23" t="s">
        <v>28</v>
      </c>
      <c r="N47" s="30" t="str">
        <f t="shared" si="2"/>
        <v/>
      </c>
      <c r="O47" s="21"/>
      <c r="P47" s="25"/>
      <c r="Q47" s="24">
        <v>439</v>
      </c>
      <c r="R47" s="23" t="s">
        <v>28</v>
      </c>
      <c r="S47" s="30" t="str">
        <f t="shared" si="3"/>
        <v>U13G PR</v>
      </c>
      <c r="T47" s="21" t="s">
        <v>255</v>
      </c>
      <c r="U47" s="25" t="s">
        <v>212</v>
      </c>
      <c r="V47" s="24">
        <v>539</v>
      </c>
      <c r="W47" s="23" t="s">
        <v>28</v>
      </c>
      <c r="X47" s="30" t="str">
        <f t="shared" si="4"/>
        <v/>
      </c>
      <c r="Y47" s="21"/>
      <c r="Z47" s="25"/>
      <c r="AA47" s="24">
        <v>639</v>
      </c>
      <c r="AB47" s="23" t="s">
        <v>28</v>
      </c>
      <c r="AC47" s="30" t="str">
        <f t="shared" si="5"/>
        <v>U13G WAC</v>
      </c>
      <c r="AD47" s="21" t="s">
        <v>359</v>
      </c>
      <c r="AE47" s="25" t="s">
        <v>360</v>
      </c>
    </row>
    <row r="48" spans="2:31" x14ac:dyDescent="0.35">
      <c r="B48" s="24">
        <v>140</v>
      </c>
      <c r="C48" s="23" t="s">
        <v>28</v>
      </c>
      <c r="D48" s="30" t="str">
        <f t="shared" si="0"/>
        <v/>
      </c>
      <c r="E48" s="21"/>
      <c r="F48" s="25"/>
      <c r="G48" s="24">
        <v>240</v>
      </c>
      <c r="H48" s="23" t="s">
        <v>28</v>
      </c>
      <c r="I48" s="30" t="str">
        <f t="shared" si="1"/>
        <v/>
      </c>
      <c r="J48" s="21"/>
      <c r="K48" s="25"/>
      <c r="L48" s="24">
        <v>340</v>
      </c>
      <c r="M48" s="23" t="s">
        <v>28</v>
      </c>
      <c r="N48" s="30" t="str">
        <f t="shared" si="2"/>
        <v/>
      </c>
      <c r="O48" s="21"/>
      <c r="P48" s="25"/>
      <c r="Q48" s="24">
        <v>440</v>
      </c>
      <c r="R48" s="23" t="s">
        <v>28</v>
      </c>
      <c r="S48" s="30" t="str">
        <f t="shared" si="3"/>
        <v>U13G PR</v>
      </c>
      <c r="T48" s="21" t="s">
        <v>256</v>
      </c>
      <c r="U48" s="25" t="s">
        <v>257</v>
      </c>
      <c r="V48" s="24">
        <v>540</v>
      </c>
      <c r="W48" s="23" t="s">
        <v>28</v>
      </c>
      <c r="X48" s="30" t="str">
        <f t="shared" si="4"/>
        <v/>
      </c>
      <c r="Y48" s="21"/>
      <c r="Z48" s="25"/>
      <c r="AA48" s="24">
        <v>640</v>
      </c>
      <c r="AB48" s="23" t="s">
        <v>28</v>
      </c>
      <c r="AC48" s="30" t="str">
        <f t="shared" si="5"/>
        <v/>
      </c>
      <c r="AD48" s="21"/>
      <c r="AE48" s="25"/>
    </row>
    <row r="49" spans="2:31" x14ac:dyDescent="0.35">
      <c r="B49" s="24">
        <v>141</v>
      </c>
      <c r="C49" s="23" t="s">
        <v>28</v>
      </c>
      <c r="D49" s="30" t="str">
        <f t="shared" si="0"/>
        <v/>
      </c>
      <c r="E49" s="21"/>
      <c r="F49" s="25"/>
      <c r="G49" s="24">
        <v>241</v>
      </c>
      <c r="H49" s="23" t="s">
        <v>28</v>
      </c>
      <c r="I49" s="30" t="str">
        <f t="shared" si="1"/>
        <v/>
      </c>
      <c r="J49" s="21"/>
      <c r="K49" s="25"/>
      <c r="L49" s="24">
        <v>341</v>
      </c>
      <c r="M49" s="23" t="s">
        <v>28</v>
      </c>
      <c r="N49" s="30" t="str">
        <f t="shared" si="2"/>
        <v/>
      </c>
      <c r="O49" s="21"/>
      <c r="P49" s="25"/>
      <c r="Q49" s="24">
        <v>441</v>
      </c>
      <c r="R49" s="23" t="s">
        <v>28</v>
      </c>
      <c r="S49" s="30" t="str">
        <f t="shared" si="3"/>
        <v>U13G PR</v>
      </c>
      <c r="T49" s="21" t="s">
        <v>427</v>
      </c>
      <c r="U49" s="25" t="s">
        <v>286</v>
      </c>
      <c r="V49" s="24">
        <v>541</v>
      </c>
      <c r="W49" s="23" t="s">
        <v>28</v>
      </c>
      <c r="X49" s="30" t="str">
        <f t="shared" si="4"/>
        <v/>
      </c>
      <c r="Y49" s="21"/>
      <c r="Z49" s="25"/>
      <c r="AA49" s="24">
        <v>641</v>
      </c>
      <c r="AB49" s="23" t="s">
        <v>28</v>
      </c>
      <c r="AC49" s="30" t="str">
        <f t="shared" si="5"/>
        <v/>
      </c>
      <c r="AD49" s="21"/>
      <c r="AE49" s="25"/>
    </row>
    <row r="50" spans="2:31" x14ac:dyDescent="0.35">
      <c r="B50" s="24">
        <v>142</v>
      </c>
      <c r="C50" s="23" t="s">
        <v>28</v>
      </c>
      <c r="D50" s="30" t="str">
        <f t="shared" si="0"/>
        <v/>
      </c>
      <c r="E50" s="21"/>
      <c r="F50" s="25"/>
      <c r="G50" s="24">
        <v>242</v>
      </c>
      <c r="H50" s="23" t="s">
        <v>28</v>
      </c>
      <c r="I50" s="30" t="str">
        <f t="shared" si="1"/>
        <v/>
      </c>
      <c r="J50" s="21"/>
      <c r="K50" s="25"/>
      <c r="L50" s="24">
        <v>342</v>
      </c>
      <c r="M50" s="23" t="s">
        <v>28</v>
      </c>
      <c r="N50" s="30" t="str">
        <f t="shared" si="2"/>
        <v/>
      </c>
      <c r="O50" s="21"/>
      <c r="P50" s="25"/>
      <c r="Q50" s="24">
        <v>442</v>
      </c>
      <c r="R50" s="23" t="s">
        <v>28</v>
      </c>
      <c r="S50" s="30" t="str">
        <f t="shared" si="3"/>
        <v/>
      </c>
      <c r="T50" s="21"/>
      <c r="U50" s="25"/>
      <c r="V50" s="24">
        <v>542</v>
      </c>
      <c r="W50" s="23" t="s">
        <v>28</v>
      </c>
      <c r="X50" s="30" t="str">
        <f t="shared" si="4"/>
        <v/>
      </c>
      <c r="Y50" s="21"/>
      <c r="Z50" s="25"/>
      <c r="AA50" s="24">
        <v>642</v>
      </c>
      <c r="AB50" s="23" t="s">
        <v>28</v>
      </c>
      <c r="AC50" s="30" t="str">
        <f t="shared" si="5"/>
        <v/>
      </c>
      <c r="AD50" s="21"/>
      <c r="AE50" s="25"/>
    </row>
    <row r="51" spans="2:31" x14ac:dyDescent="0.35">
      <c r="B51" s="24">
        <v>143</v>
      </c>
      <c r="C51" s="23" t="s">
        <v>28</v>
      </c>
      <c r="D51" s="30" t="str">
        <f t="shared" si="0"/>
        <v/>
      </c>
      <c r="E51" s="21"/>
      <c r="F51" s="25"/>
      <c r="G51" s="24">
        <v>243</v>
      </c>
      <c r="H51" s="23" t="s">
        <v>28</v>
      </c>
      <c r="I51" s="30" t="str">
        <f t="shared" si="1"/>
        <v/>
      </c>
      <c r="J51" s="21"/>
      <c r="K51" s="25"/>
      <c r="L51" s="24">
        <v>343</v>
      </c>
      <c r="M51" s="23" t="s">
        <v>28</v>
      </c>
      <c r="N51" s="30" t="str">
        <f t="shared" si="2"/>
        <v/>
      </c>
      <c r="O51" s="21"/>
      <c r="P51" s="25"/>
      <c r="Q51" s="24">
        <v>443</v>
      </c>
      <c r="R51" s="23" t="s">
        <v>28</v>
      </c>
      <c r="S51" s="30" t="str">
        <f t="shared" si="3"/>
        <v/>
      </c>
      <c r="T51" s="21"/>
      <c r="U51" s="25"/>
      <c r="V51" s="24">
        <v>543</v>
      </c>
      <c r="W51" s="23" t="s">
        <v>28</v>
      </c>
      <c r="X51" s="30" t="str">
        <f t="shared" si="4"/>
        <v/>
      </c>
      <c r="Y51" s="21"/>
      <c r="Z51" s="25"/>
      <c r="AA51" s="24">
        <v>643</v>
      </c>
      <c r="AB51" s="23" t="s">
        <v>28</v>
      </c>
      <c r="AC51" s="30" t="str">
        <f t="shared" si="5"/>
        <v/>
      </c>
      <c r="AD51" s="21"/>
      <c r="AE51" s="25"/>
    </row>
    <row r="52" spans="2:31" x14ac:dyDescent="0.35">
      <c r="B52" s="24">
        <v>144</v>
      </c>
      <c r="C52" s="23" t="s">
        <v>28</v>
      </c>
      <c r="D52" s="30" t="str">
        <f t="shared" si="0"/>
        <v/>
      </c>
      <c r="E52" s="21"/>
      <c r="F52" s="25"/>
      <c r="G52" s="24">
        <v>244</v>
      </c>
      <c r="H52" s="23" t="s">
        <v>28</v>
      </c>
      <c r="I52" s="30" t="str">
        <f t="shared" si="1"/>
        <v/>
      </c>
      <c r="J52" s="21"/>
      <c r="K52" s="25"/>
      <c r="L52" s="24">
        <v>344</v>
      </c>
      <c r="M52" s="23" t="s">
        <v>27</v>
      </c>
      <c r="N52" s="30" t="str">
        <f t="shared" si="2"/>
        <v/>
      </c>
      <c r="O52" s="21"/>
      <c r="P52" s="25"/>
      <c r="Q52" s="24">
        <v>444</v>
      </c>
      <c r="R52" s="23" t="s">
        <v>28</v>
      </c>
      <c r="S52" s="30" t="str">
        <f t="shared" si="3"/>
        <v/>
      </c>
      <c r="T52" s="21"/>
      <c r="U52" s="25"/>
      <c r="V52" s="24">
        <v>544</v>
      </c>
      <c r="W52" s="23" t="s">
        <v>28</v>
      </c>
      <c r="X52" s="30" t="str">
        <f t="shared" si="4"/>
        <v/>
      </c>
      <c r="Y52" s="21"/>
      <c r="Z52" s="25"/>
      <c r="AA52" s="24">
        <v>644</v>
      </c>
      <c r="AB52" s="23" t="s">
        <v>28</v>
      </c>
      <c r="AC52" s="30" t="str">
        <f t="shared" si="5"/>
        <v/>
      </c>
      <c r="AD52" s="21"/>
      <c r="AE52" s="25"/>
    </row>
    <row r="53" spans="2:31" x14ac:dyDescent="0.35">
      <c r="B53" s="24">
        <v>145</v>
      </c>
      <c r="C53" s="23" t="s">
        <v>27</v>
      </c>
      <c r="D53" s="30" t="str">
        <f t="shared" si="0"/>
        <v>U13B BAC</v>
      </c>
      <c r="E53" s="21" t="s">
        <v>121</v>
      </c>
      <c r="F53" s="25" t="s">
        <v>122</v>
      </c>
      <c r="G53" s="24">
        <v>245</v>
      </c>
      <c r="H53" s="23" t="s">
        <v>27</v>
      </c>
      <c r="I53" s="30" t="str">
        <f t="shared" si="1"/>
        <v>U13B DAC</v>
      </c>
      <c r="J53" s="21" t="s">
        <v>156</v>
      </c>
      <c r="K53" s="25" t="s">
        <v>157</v>
      </c>
      <c r="L53" s="24">
        <v>345</v>
      </c>
      <c r="M53" s="23" t="s">
        <v>27</v>
      </c>
      <c r="N53" s="30" t="str">
        <f t="shared" si="2"/>
        <v>U13B PAC</v>
      </c>
      <c r="O53" s="21" t="s">
        <v>181</v>
      </c>
      <c r="P53" s="25" t="s">
        <v>182</v>
      </c>
      <c r="Q53" s="24">
        <v>445</v>
      </c>
      <c r="R53" s="23" t="s">
        <v>27</v>
      </c>
      <c r="S53" s="30" t="str">
        <f t="shared" si="3"/>
        <v>U13B PR</v>
      </c>
      <c r="T53" s="21" t="s">
        <v>258</v>
      </c>
      <c r="U53" s="25" t="s">
        <v>259</v>
      </c>
      <c r="V53" s="24">
        <v>545</v>
      </c>
      <c r="W53" s="23" t="s">
        <v>27</v>
      </c>
      <c r="X53" s="30" t="str">
        <f t="shared" si="4"/>
        <v>U13B WSP</v>
      </c>
      <c r="Y53" s="21" t="s">
        <v>419</v>
      </c>
      <c r="Z53" s="25" t="s">
        <v>420</v>
      </c>
      <c r="AA53" s="24">
        <v>645</v>
      </c>
      <c r="AB53" s="23" t="s">
        <v>27</v>
      </c>
      <c r="AC53" s="30" t="str">
        <f t="shared" si="5"/>
        <v>U13B WAC</v>
      </c>
      <c r="AD53" s="21" t="s">
        <v>361</v>
      </c>
      <c r="AE53" s="25" t="s">
        <v>295</v>
      </c>
    </row>
    <row r="54" spans="2:31" x14ac:dyDescent="0.35">
      <c r="B54" s="24">
        <v>146</v>
      </c>
      <c r="C54" s="23" t="s">
        <v>27</v>
      </c>
      <c r="D54" s="30" t="str">
        <f t="shared" si="0"/>
        <v>U13B BAC</v>
      </c>
      <c r="E54" s="21" t="s">
        <v>123</v>
      </c>
      <c r="F54" s="25" t="s">
        <v>124</v>
      </c>
      <c r="G54" s="24">
        <v>246</v>
      </c>
      <c r="H54" s="23" t="s">
        <v>27</v>
      </c>
      <c r="I54" s="30" t="str">
        <f t="shared" si="1"/>
        <v/>
      </c>
      <c r="J54" s="21"/>
      <c r="K54" s="25"/>
      <c r="L54" s="24">
        <v>346</v>
      </c>
      <c r="M54" s="22" t="s">
        <v>27</v>
      </c>
      <c r="N54" s="30" t="str">
        <f t="shared" si="2"/>
        <v>U13B PAC</v>
      </c>
      <c r="O54" s="21" t="s">
        <v>183</v>
      </c>
      <c r="P54" s="25" t="s">
        <v>184</v>
      </c>
      <c r="Q54" s="24">
        <v>446</v>
      </c>
      <c r="R54" s="23" t="s">
        <v>27</v>
      </c>
      <c r="S54" s="30" t="str">
        <f t="shared" si="3"/>
        <v>U13B PR</v>
      </c>
      <c r="T54" s="21" t="s">
        <v>237</v>
      </c>
      <c r="U54" s="25" t="s">
        <v>260</v>
      </c>
      <c r="V54" s="24">
        <v>546</v>
      </c>
      <c r="W54" s="23" t="s">
        <v>27</v>
      </c>
      <c r="X54" s="30" t="str">
        <f t="shared" si="4"/>
        <v/>
      </c>
      <c r="Y54" s="21"/>
      <c r="Z54" s="25"/>
      <c r="AA54" s="24">
        <v>646</v>
      </c>
      <c r="AB54" s="23" t="s">
        <v>27</v>
      </c>
      <c r="AC54" s="30" t="str">
        <f t="shared" si="5"/>
        <v>U13B WAC</v>
      </c>
      <c r="AD54" s="21" t="s">
        <v>341</v>
      </c>
      <c r="AE54" s="25" t="s">
        <v>362</v>
      </c>
    </row>
    <row r="55" spans="2:31" x14ac:dyDescent="0.35">
      <c r="B55" s="24">
        <v>147</v>
      </c>
      <c r="C55" s="23" t="s">
        <v>27</v>
      </c>
      <c r="D55" s="30" t="str">
        <f t="shared" si="0"/>
        <v>U13B BAC</v>
      </c>
      <c r="E55" s="21" t="s">
        <v>125</v>
      </c>
      <c r="F55" s="25" t="s">
        <v>126</v>
      </c>
      <c r="G55" s="24">
        <v>247</v>
      </c>
      <c r="H55" s="23" t="s">
        <v>27</v>
      </c>
      <c r="I55" s="30" t="str">
        <f t="shared" si="1"/>
        <v/>
      </c>
      <c r="J55" s="21"/>
      <c r="K55" s="25"/>
      <c r="L55" s="24">
        <v>347</v>
      </c>
      <c r="M55" s="23" t="s">
        <v>27</v>
      </c>
      <c r="N55" s="30" t="str">
        <f t="shared" si="2"/>
        <v>U13B PAC</v>
      </c>
      <c r="O55" s="21" t="s">
        <v>185</v>
      </c>
      <c r="P55" s="25" t="s">
        <v>167</v>
      </c>
      <c r="Q55" s="24">
        <v>447</v>
      </c>
      <c r="R55" s="23" t="s">
        <v>27</v>
      </c>
      <c r="S55" s="30" t="str">
        <f t="shared" si="3"/>
        <v>U13B PR</v>
      </c>
      <c r="T55" s="21" t="s">
        <v>185</v>
      </c>
      <c r="U55" s="25" t="s">
        <v>260</v>
      </c>
      <c r="V55" s="24">
        <v>547</v>
      </c>
      <c r="W55" s="23" t="s">
        <v>27</v>
      </c>
      <c r="X55" s="30" t="str">
        <f t="shared" si="4"/>
        <v/>
      </c>
      <c r="Y55" s="21"/>
      <c r="Z55" s="25"/>
      <c r="AA55" s="24">
        <v>647</v>
      </c>
      <c r="AB55" s="23" t="s">
        <v>27</v>
      </c>
      <c r="AC55" s="30" t="str">
        <f t="shared" si="5"/>
        <v>U13B WAC</v>
      </c>
      <c r="AD55" s="21" t="s">
        <v>363</v>
      </c>
      <c r="AE55" s="25" t="s">
        <v>364</v>
      </c>
    </row>
    <row r="56" spans="2:31" x14ac:dyDescent="0.35">
      <c r="B56" s="24">
        <v>148</v>
      </c>
      <c r="C56" s="23" t="s">
        <v>27</v>
      </c>
      <c r="D56" s="30" t="str">
        <f t="shared" si="0"/>
        <v>U13B BAC</v>
      </c>
      <c r="E56" s="21" t="s">
        <v>127</v>
      </c>
      <c r="F56" s="25" t="s">
        <v>128</v>
      </c>
      <c r="G56" s="24">
        <v>248</v>
      </c>
      <c r="H56" s="23" t="s">
        <v>27</v>
      </c>
      <c r="I56" s="30" t="str">
        <f t="shared" si="1"/>
        <v/>
      </c>
      <c r="J56" s="21"/>
      <c r="K56" s="25"/>
      <c r="L56" s="24">
        <v>348</v>
      </c>
      <c r="M56" s="23" t="s">
        <v>27</v>
      </c>
      <c r="N56" s="30" t="str">
        <f t="shared" si="2"/>
        <v>U13B PAC</v>
      </c>
      <c r="O56" s="21" t="s">
        <v>186</v>
      </c>
      <c r="P56" s="25" t="s">
        <v>173</v>
      </c>
      <c r="Q56" s="24">
        <v>448</v>
      </c>
      <c r="R56" s="23" t="s">
        <v>27</v>
      </c>
      <c r="S56" s="30" t="str">
        <f t="shared" si="3"/>
        <v>U13B PR</v>
      </c>
      <c r="T56" s="21" t="s">
        <v>261</v>
      </c>
      <c r="U56" s="25" t="s">
        <v>262</v>
      </c>
      <c r="V56" s="24">
        <v>548</v>
      </c>
      <c r="W56" s="23" t="s">
        <v>27</v>
      </c>
      <c r="X56" s="30" t="str">
        <f t="shared" si="4"/>
        <v/>
      </c>
      <c r="Y56" s="21"/>
      <c r="Z56" s="25"/>
      <c r="AA56" s="24">
        <v>648</v>
      </c>
      <c r="AB56" s="23" t="s">
        <v>27</v>
      </c>
      <c r="AC56" s="30" t="str">
        <f t="shared" si="5"/>
        <v>U13B WAC</v>
      </c>
      <c r="AD56" s="21" t="s">
        <v>365</v>
      </c>
      <c r="AE56" s="25" t="s">
        <v>366</v>
      </c>
    </row>
    <row r="57" spans="2:31" x14ac:dyDescent="0.35">
      <c r="B57" s="24">
        <v>149</v>
      </c>
      <c r="C57" s="23" t="s">
        <v>27</v>
      </c>
      <c r="D57" s="30" t="str">
        <f t="shared" si="0"/>
        <v>U13B BAC</v>
      </c>
      <c r="E57" s="21" t="s">
        <v>129</v>
      </c>
      <c r="F57" s="25" t="s">
        <v>111</v>
      </c>
      <c r="G57" s="24">
        <v>249</v>
      </c>
      <c r="H57" s="23" t="s">
        <v>27</v>
      </c>
      <c r="I57" s="30" t="str">
        <f t="shared" si="1"/>
        <v/>
      </c>
      <c r="J57" s="21"/>
      <c r="K57" s="25"/>
      <c r="L57" s="24">
        <v>349</v>
      </c>
      <c r="M57" s="23" t="s">
        <v>27</v>
      </c>
      <c r="N57" s="30" t="str">
        <f t="shared" si="2"/>
        <v>U13B PAC</v>
      </c>
      <c r="O57" s="21" t="s">
        <v>187</v>
      </c>
      <c r="P57" s="25" t="s">
        <v>178</v>
      </c>
      <c r="Q57" s="24">
        <v>449</v>
      </c>
      <c r="R57" s="23" t="s">
        <v>27</v>
      </c>
      <c r="S57" s="30" t="str">
        <f t="shared" si="3"/>
        <v>U13B PR</v>
      </c>
      <c r="T57" s="21" t="s">
        <v>263</v>
      </c>
      <c r="U57" s="25" t="s">
        <v>264</v>
      </c>
      <c r="V57" s="24">
        <v>549</v>
      </c>
      <c r="W57" s="23" t="s">
        <v>27</v>
      </c>
      <c r="X57" s="30" t="str">
        <f t="shared" si="4"/>
        <v/>
      </c>
      <c r="Y57" s="21"/>
      <c r="Z57" s="25"/>
      <c r="AA57" s="24">
        <v>649</v>
      </c>
      <c r="AB57" s="23" t="s">
        <v>27</v>
      </c>
      <c r="AC57" s="30" t="str">
        <f t="shared" si="5"/>
        <v>U13B WAC</v>
      </c>
      <c r="AD57" s="21" t="s">
        <v>367</v>
      </c>
      <c r="AE57" s="25" t="s">
        <v>368</v>
      </c>
    </row>
    <row r="58" spans="2:31" x14ac:dyDescent="0.35">
      <c r="B58" s="24">
        <v>150</v>
      </c>
      <c r="C58" s="23" t="s">
        <v>27</v>
      </c>
      <c r="D58" s="30" t="str">
        <f t="shared" si="0"/>
        <v/>
      </c>
      <c r="E58" s="21"/>
      <c r="F58" s="25"/>
      <c r="G58" s="24">
        <v>250</v>
      </c>
      <c r="H58" s="23" t="s">
        <v>27</v>
      </c>
      <c r="I58" s="30" t="str">
        <f t="shared" si="1"/>
        <v/>
      </c>
      <c r="J58" s="21"/>
      <c r="K58" s="25"/>
      <c r="L58" s="24">
        <v>350</v>
      </c>
      <c r="M58" s="23" t="s">
        <v>38</v>
      </c>
      <c r="N58" s="30" t="str">
        <f>IF(COUNTIF(O58,"*"),M58&amp;" "&amp;L$6,"")</f>
        <v>U15B PAC</v>
      </c>
      <c r="O58" s="21" t="s">
        <v>395</v>
      </c>
      <c r="P58" s="25" t="s">
        <v>390</v>
      </c>
      <c r="Q58" s="24">
        <v>450</v>
      </c>
      <c r="R58" s="23" t="s">
        <v>27</v>
      </c>
      <c r="S58" s="30" t="str">
        <f t="shared" si="3"/>
        <v>U13B PR</v>
      </c>
      <c r="T58" s="21" t="s">
        <v>237</v>
      </c>
      <c r="U58" s="25" t="s">
        <v>224</v>
      </c>
      <c r="V58" s="24">
        <v>550</v>
      </c>
      <c r="W58" s="23" t="s">
        <v>27</v>
      </c>
      <c r="X58" s="30" t="str">
        <f t="shared" si="4"/>
        <v/>
      </c>
      <c r="Y58" s="21"/>
      <c r="Z58" s="25"/>
      <c r="AA58" s="24">
        <v>650</v>
      </c>
      <c r="AB58" s="23" t="s">
        <v>27</v>
      </c>
      <c r="AC58" s="30" t="str">
        <f t="shared" si="5"/>
        <v>U13B WAC</v>
      </c>
      <c r="AD58" s="21" t="s">
        <v>369</v>
      </c>
      <c r="AE58" s="25" t="s">
        <v>370</v>
      </c>
    </row>
    <row r="59" spans="2:31" x14ac:dyDescent="0.35">
      <c r="B59" s="24">
        <v>151</v>
      </c>
      <c r="C59" s="23" t="s">
        <v>27</v>
      </c>
      <c r="D59" s="30" t="str">
        <f t="shared" si="0"/>
        <v/>
      </c>
      <c r="E59" s="21"/>
      <c r="F59" s="25"/>
      <c r="G59" s="24">
        <v>251</v>
      </c>
      <c r="H59" s="23" t="s">
        <v>27</v>
      </c>
      <c r="I59" s="30" t="str">
        <f t="shared" si="1"/>
        <v/>
      </c>
      <c r="J59" s="21"/>
      <c r="K59" s="25"/>
      <c r="L59" s="24">
        <v>351</v>
      </c>
      <c r="M59" s="23" t="s">
        <v>27</v>
      </c>
      <c r="N59" s="30" t="str">
        <f>IF(COUNTIF(O59,"*"),M59&amp;" "&amp;L$6,"")</f>
        <v>U13B PAC</v>
      </c>
      <c r="O59" s="21" t="s">
        <v>396</v>
      </c>
      <c r="P59" s="25" t="s">
        <v>390</v>
      </c>
      <c r="Q59" s="24">
        <v>451</v>
      </c>
      <c r="R59" s="23" t="s">
        <v>27</v>
      </c>
      <c r="S59" s="30" t="str">
        <f t="shared" si="3"/>
        <v>U13B PR</v>
      </c>
      <c r="T59" s="21" t="s">
        <v>265</v>
      </c>
      <c r="U59" s="25" t="s">
        <v>231</v>
      </c>
      <c r="V59" s="24">
        <v>551</v>
      </c>
      <c r="W59" s="23" t="s">
        <v>27</v>
      </c>
      <c r="X59" s="30" t="str">
        <f t="shared" si="4"/>
        <v/>
      </c>
      <c r="Y59" s="21"/>
      <c r="Z59" s="25"/>
      <c r="AA59" s="24">
        <v>651</v>
      </c>
      <c r="AB59" s="23" t="s">
        <v>27</v>
      </c>
      <c r="AC59" s="30" t="str">
        <f t="shared" si="5"/>
        <v>U13B WAC</v>
      </c>
      <c r="AD59" s="21" t="s">
        <v>371</v>
      </c>
      <c r="AE59" s="25" t="s">
        <v>297</v>
      </c>
    </row>
    <row r="60" spans="2:31" x14ac:dyDescent="0.35">
      <c r="B60" s="24">
        <v>152</v>
      </c>
      <c r="C60" s="23" t="s">
        <v>27</v>
      </c>
      <c r="D60" s="30" t="str">
        <f t="shared" si="0"/>
        <v/>
      </c>
      <c r="E60" s="21"/>
      <c r="F60" s="25"/>
      <c r="G60" s="24">
        <v>252</v>
      </c>
      <c r="H60" s="23" t="s">
        <v>27</v>
      </c>
      <c r="I60" s="30" t="str">
        <f t="shared" si="1"/>
        <v/>
      </c>
      <c r="J60" s="21"/>
      <c r="K60" s="25"/>
      <c r="L60" s="24">
        <v>352</v>
      </c>
      <c r="M60" s="23" t="s">
        <v>27</v>
      </c>
      <c r="N60" s="30" t="str">
        <f t="shared" si="2"/>
        <v/>
      </c>
      <c r="O60" s="21"/>
      <c r="P60" s="25"/>
      <c r="Q60" s="24">
        <v>452</v>
      </c>
      <c r="R60" s="23" t="s">
        <v>27</v>
      </c>
      <c r="S60" s="30" t="str">
        <f t="shared" si="3"/>
        <v>U13B PR</v>
      </c>
      <c r="T60" s="21" t="s">
        <v>266</v>
      </c>
      <c r="U60" s="25" t="s">
        <v>236</v>
      </c>
      <c r="V60" s="24">
        <v>552</v>
      </c>
      <c r="W60" s="23" t="s">
        <v>27</v>
      </c>
      <c r="X60" s="30" t="str">
        <f t="shared" si="4"/>
        <v/>
      </c>
      <c r="Y60" s="21"/>
      <c r="Z60" s="25"/>
      <c r="AA60" s="24">
        <v>652</v>
      </c>
      <c r="AB60" s="23" t="s">
        <v>27</v>
      </c>
      <c r="AC60" s="30" t="str">
        <f t="shared" si="5"/>
        <v>U13B WAC</v>
      </c>
      <c r="AD60" s="21" t="s">
        <v>333</v>
      </c>
      <c r="AE60" s="25" t="s">
        <v>405</v>
      </c>
    </row>
    <row r="61" spans="2:31" x14ac:dyDescent="0.35">
      <c r="B61" s="24">
        <v>153</v>
      </c>
      <c r="C61" s="23" t="s">
        <v>27</v>
      </c>
      <c r="D61" s="30" t="str">
        <f t="shared" si="0"/>
        <v/>
      </c>
      <c r="E61" s="21"/>
      <c r="F61" s="25"/>
      <c r="G61" s="24">
        <v>253</v>
      </c>
      <c r="H61" s="23" t="s">
        <v>27</v>
      </c>
      <c r="I61" s="30" t="str">
        <f t="shared" si="1"/>
        <v/>
      </c>
      <c r="J61" s="21"/>
      <c r="K61" s="25"/>
      <c r="L61" s="24">
        <v>353</v>
      </c>
      <c r="M61" s="23" t="s">
        <v>27</v>
      </c>
      <c r="N61" s="30" t="str">
        <f t="shared" si="2"/>
        <v/>
      </c>
      <c r="O61" s="21"/>
      <c r="P61" s="25"/>
      <c r="Q61" s="24">
        <v>453</v>
      </c>
      <c r="R61" s="23" t="s">
        <v>27</v>
      </c>
      <c r="S61" s="30" t="str">
        <f t="shared" si="3"/>
        <v>U13B PR</v>
      </c>
      <c r="T61" s="21" t="s">
        <v>267</v>
      </c>
      <c r="U61" s="25" t="s">
        <v>268</v>
      </c>
      <c r="V61" s="24">
        <v>553</v>
      </c>
      <c r="W61" s="23" t="s">
        <v>27</v>
      </c>
      <c r="X61" s="30" t="str">
        <f t="shared" si="4"/>
        <v/>
      </c>
      <c r="Y61" s="21"/>
      <c r="Z61" s="25"/>
      <c r="AA61" s="24">
        <v>653</v>
      </c>
      <c r="AB61" s="23" t="s">
        <v>27</v>
      </c>
      <c r="AC61" s="30" t="str">
        <f t="shared" si="5"/>
        <v>U13B WAC</v>
      </c>
      <c r="AD61" s="21" t="s">
        <v>439</v>
      </c>
      <c r="AE61" s="25" t="s">
        <v>440</v>
      </c>
    </row>
    <row r="62" spans="2:31" x14ac:dyDescent="0.35">
      <c r="B62" s="24">
        <v>154</v>
      </c>
      <c r="C62" s="23" t="s">
        <v>27</v>
      </c>
      <c r="D62" s="30" t="str">
        <f t="shared" si="0"/>
        <v/>
      </c>
      <c r="E62" s="21"/>
      <c r="F62" s="25"/>
      <c r="G62" s="24">
        <v>254</v>
      </c>
      <c r="H62" s="23" t="s">
        <v>27</v>
      </c>
      <c r="I62" s="30" t="str">
        <f t="shared" si="1"/>
        <v/>
      </c>
      <c r="J62" s="21"/>
      <c r="K62" s="25"/>
      <c r="L62" s="24">
        <v>354</v>
      </c>
      <c r="M62" s="23" t="s">
        <v>27</v>
      </c>
      <c r="N62" s="30" t="str">
        <f t="shared" si="2"/>
        <v/>
      </c>
      <c r="O62" s="21"/>
      <c r="P62" s="25"/>
      <c r="Q62" s="24">
        <v>454</v>
      </c>
      <c r="R62" s="23" t="s">
        <v>27</v>
      </c>
      <c r="S62" s="30" t="str">
        <f t="shared" si="3"/>
        <v>U13B PR</v>
      </c>
      <c r="T62" s="21" t="s">
        <v>269</v>
      </c>
      <c r="U62" s="25" t="s">
        <v>268</v>
      </c>
      <c r="V62" s="24">
        <v>554</v>
      </c>
      <c r="W62" s="23" t="s">
        <v>27</v>
      </c>
      <c r="X62" s="30" t="str">
        <f t="shared" si="4"/>
        <v/>
      </c>
      <c r="Y62" s="21"/>
      <c r="Z62" s="25"/>
      <c r="AA62" s="24">
        <v>654</v>
      </c>
      <c r="AB62" s="23" t="s">
        <v>27</v>
      </c>
      <c r="AC62" s="30" t="str">
        <f t="shared" si="5"/>
        <v/>
      </c>
      <c r="AD62" s="21"/>
      <c r="AE62" s="25"/>
    </row>
    <row r="63" spans="2:31" x14ac:dyDescent="0.35">
      <c r="B63" s="24">
        <v>155</v>
      </c>
      <c r="C63" s="23" t="s">
        <v>27</v>
      </c>
      <c r="D63" s="30" t="str">
        <f t="shared" si="0"/>
        <v/>
      </c>
      <c r="E63" s="21"/>
      <c r="F63" s="25"/>
      <c r="G63" s="24">
        <v>255</v>
      </c>
      <c r="H63" s="23" t="s">
        <v>27</v>
      </c>
      <c r="I63" s="30" t="str">
        <f t="shared" si="1"/>
        <v/>
      </c>
      <c r="J63" s="21"/>
      <c r="K63" s="25"/>
      <c r="L63" s="24">
        <v>355</v>
      </c>
      <c r="M63" s="23" t="s">
        <v>27</v>
      </c>
      <c r="N63" s="30" t="str">
        <f t="shared" si="2"/>
        <v/>
      </c>
      <c r="O63" s="21"/>
      <c r="P63" s="25"/>
      <c r="Q63" s="24">
        <v>455</v>
      </c>
      <c r="R63" s="23" t="s">
        <v>27</v>
      </c>
      <c r="S63" s="30" t="str">
        <f t="shared" si="3"/>
        <v>U13B PR</v>
      </c>
      <c r="T63" s="21" t="s">
        <v>270</v>
      </c>
      <c r="U63" s="25" t="s">
        <v>271</v>
      </c>
      <c r="V63" s="24">
        <v>555</v>
      </c>
      <c r="W63" s="23" t="s">
        <v>27</v>
      </c>
      <c r="X63" s="30" t="str">
        <f t="shared" si="4"/>
        <v/>
      </c>
      <c r="Y63" s="21"/>
      <c r="Z63" s="25"/>
      <c r="AA63" s="24">
        <v>655</v>
      </c>
      <c r="AB63" s="23" t="s">
        <v>27</v>
      </c>
      <c r="AC63" s="30" t="str">
        <f t="shared" si="5"/>
        <v/>
      </c>
      <c r="AD63" s="21"/>
      <c r="AE63" s="25"/>
    </row>
    <row r="64" spans="2:31" x14ac:dyDescent="0.35">
      <c r="B64" s="24">
        <v>156</v>
      </c>
      <c r="C64" s="23" t="s">
        <v>27</v>
      </c>
      <c r="D64" s="30" t="str">
        <f t="shared" si="0"/>
        <v/>
      </c>
      <c r="E64" s="21"/>
      <c r="F64" s="25"/>
      <c r="G64" s="24">
        <v>256</v>
      </c>
      <c r="H64" s="23" t="s">
        <v>27</v>
      </c>
      <c r="I64" s="30" t="str">
        <f t="shared" si="1"/>
        <v/>
      </c>
      <c r="J64" s="21"/>
      <c r="K64" s="25"/>
      <c r="L64" s="24">
        <v>356</v>
      </c>
      <c r="M64" s="23" t="s">
        <v>27</v>
      </c>
      <c r="N64" s="30" t="str">
        <f t="shared" si="2"/>
        <v/>
      </c>
      <c r="O64" s="21"/>
      <c r="P64" s="25"/>
      <c r="Q64" s="24">
        <v>456</v>
      </c>
      <c r="R64" s="23" t="s">
        <v>27</v>
      </c>
      <c r="S64" s="30" t="str">
        <f t="shared" si="3"/>
        <v>U13B PR</v>
      </c>
      <c r="T64" s="21" t="s">
        <v>225</v>
      </c>
      <c r="U64" s="25" t="s">
        <v>226</v>
      </c>
      <c r="V64" s="24">
        <v>556</v>
      </c>
      <c r="W64" s="23" t="s">
        <v>27</v>
      </c>
      <c r="X64" s="30" t="str">
        <f t="shared" si="4"/>
        <v/>
      </c>
      <c r="Y64" s="21"/>
      <c r="Z64" s="25"/>
      <c r="AA64" s="24">
        <v>656</v>
      </c>
      <c r="AB64" s="23" t="s">
        <v>27</v>
      </c>
      <c r="AC64" s="30" t="str">
        <f t="shared" si="5"/>
        <v/>
      </c>
      <c r="AD64" s="21"/>
      <c r="AE64" s="25"/>
    </row>
    <row r="65" spans="2:31" x14ac:dyDescent="0.35">
      <c r="B65" s="24">
        <v>157</v>
      </c>
      <c r="C65" s="23" t="s">
        <v>27</v>
      </c>
      <c r="D65" s="30" t="str">
        <f t="shared" si="0"/>
        <v/>
      </c>
      <c r="E65" s="21"/>
      <c r="F65" s="25"/>
      <c r="G65" s="24">
        <v>257</v>
      </c>
      <c r="H65" s="23" t="s">
        <v>27</v>
      </c>
      <c r="I65" s="30" t="str">
        <f t="shared" si="1"/>
        <v/>
      </c>
      <c r="J65" s="21"/>
      <c r="K65" s="25"/>
      <c r="L65" s="24">
        <v>357</v>
      </c>
      <c r="M65" s="23" t="s">
        <v>27</v>
      </c>
      <c r="N65" s="30" t="str">
        <f t="shared" si="2"/>
        <v/>
      </c>
      <c r="O65" s="21"/>
      <c r="P65" s="25"/>
      <c r="Q65" s="24">
        <v>457</v>
      </c>
      <c r="R65" s="23" t="s">
        <v>26</v>
      </c>
      <c r="S65" s="30" t="str">
        <f t="shared" si="3"/>
        <v>U11G PR</v>
      </c>
      <c r="T65" s="21" t="s">
        <v>491</v>
      </c>
      <c r="U65" s="25" t="s">
        <v>194</v>
      </c>
      <c r="V65" s="24">
        <v>557</v>
      </c>
      <c r="W65" s="23" t="s">
        <v>27</v>
      </c>
      <c r="X65" s="30" t="str">
        <f t="shared" si="4"/>
        <v/>
      </c>
      <c r="Y65" s="21"/>
      <c r="Z65" s="25"/>
      <c r="AA65" s="24">
        <v>657</v>
      </c>
      <c r="AB65" s="23" t="s">
        <v>27</v>
      </c>
      <c r="AC65" s="30" t="str">
        <f t="shared" si="5"/>
        <v/>
      </c>
      <c r="AD65" s="21"/>
      <c r="AE65" s="25"/>
    </row>
    <row r="66" spans="2:31" x14ac:dyDescent="0.35">
      <c r="B66" s="24">
        <v>158</v>
      </c>
      <c r="C66" s="23" t="s">
        <v>27</v>
      </c>
      <c r="D66" s="30" t="str">
        <f t="shared" si="0"/>
        <v/>
      </c>
      <c r="E66" s="21"/>
      <c r="F66" s="25"/>
      <c r="G66" s="24">
        <v>258</v>
      </c>
      <c r="H66" s="23" t="s">
        <v>27</v>
      </c>
      <c r="I66" s="30" t="str">
        <f t="shared" si="1"/>
        <v/>
      </c>
      <c r="J66" s="21"/>
      <c r="K66" s="25"/>
      <c r="L66" s="24">
        <v>358</v>
      </c>
      <c r="M66" s="23" t="s">
        <v>27</v>
      </c>
      <c r="N66" s="30" t="str">
        <f t="shared" si="2"/>
        <v/>
      </c>
      <c r="O66" s="21"/>
      <c r="P66" s="25"/>
      <c r="Q66" s="24">
        <v>458</v>
      </c>
      <c r="R66" s="23" t="s">
        <v>27</v>
      </c>
      <c r="S66" s="30" t="str">
        <f t="shared" si="3"/>
        <v/>
      </c>
      <c r="T66" s="21"/>
      <c r="U66" s="25"/>
      <c r="V66" s="24">
        <v>558</v>
      </c>
      <c r="W66" s="23" t="s">
        <v>27</v>
      </c>
      <c r="X66" s="30" t="str">
        <f t="shared" si="4"/>
        <v/>
      </c>
      <c r="Y66" s="21"/>
      <c r="Z66" s="25"/>
      <c r="AA66" s="24">
        <v>658</v>
      </c>
      <c r="AB66" s="23" t="s">
        <v>27</v>
      </c>
      <c r="AC66" s="30" t="str">
        <f t="shared" si="5"/>
        <v/>
      </c>
      <c r="AD66" s="21"/>
      <c r="AE66" s="25"/>
    </row>
    <row r="67" spans="2:31" x14ac:dyDescent="0.35">
      <c r="B67" s="24">
        <v>159</v>
      </c>
      <c r="C67" s="23" t="s">
        <v>27</v>
      </c>
      <c r="D67" s="30" t="str">
        <f t="shared" si="0"/>
        <v/>
      </c>
      <c r="E67" s="21"/>
      <c r="F67" s="25"/>
      <c r="G67" s="24">
        <v>259</v>
      </c>
      <c r="H67" s="23" t="s">
        <v>27</v>
      </c>
      <c r="I67" s="30" t="str">
        <f t="shared" si="1"/>
        <v/>
      </c>
      <c r="J67" s="21"/>
      <c r="K67" s="25"/>
      <c r="L67" s="24">
        <v>359</v>
      </c>
      <c r="M67" s="23" t="s">
        <v>27</v>
      </c>
      <c r="N67" s="30" t="str">
        <f t="shared" si="2"/>
        <v/>
      </c>
      <c r="O67" s="21"/>
      <c r="P67" s="25"/>
      <c r="Q67" s="24">
        <v>459</v>
      </c>
      <c r="R67" s="23" t="s">
        <v>27</v>
      </c>
      <c r="S67" s="30" t="str">
        <f t="shared" si="3"/>
        <v/>
      </c>
      <c r="T67" s="21"/>
      <c r="U67" s="25"/>
      <c r="V67" s="24">
        <v>559</v>
      </c>
      <c r="W67" s="23" t="s">
        <v>27</v>
      </c>
      <c r="X67" s="30" t="str">
        <f t="shared" si="4"/>
        <v/>
      </c>
      <c r="Y67" s="21"/>
      <c r="Z67" s="25"/>
      <c r="AA67" s="24">
        <v>659</v>
      </c>
      <c r="AB67" s="23" t="s">
        <v>27</v>
      </c>
      <c r="AC67" s="30" t="str">
        <f t="shared" si="5"/>
        <v/>
      </c>
      <c r="AD67" s="21"/>
      <c r="AE67" s="25"/>
    </row>
    <row r="68" spans="2:31" x14ac:dyDescent="0.35">
      <c r="B68" s="24">
        <v>160</v>
      </c>
      <c r="C68" s="21"/>
      <c r="D68" s="30" t="str">
        <f t="shared" si="0"/>
        <v/>
      </c>
      <c r="E68" s="21"/>
      <c r="F68" s="25"/>
      <c r="G68" s="24">
        <v>260</v>
      </c>
      <c r="H68" s="21"/>
      <c r="I68" s="30" t="str">
        <f t="shared" si="1"/>
        <v/>
      </c>
      <c r="J68" s="21"/>
      <c r="K68" s="25"/>
      <c r="L68" s="24">
        <v>360</v>
      </c>
      <c r="M68" s="21"/>
      <c r="N68" s="30" t="str">
        <f t="shared" si="2"/>
        <v/>
      </c>
      <c r="O68" s="21"/>
      <c r="P68" s="25"/>
      <c r="Q68" s="24">
        <v>460</v>
      </c>
      <c r="R68" s="21" t="s">
        <v>25</v>
      </c>
      <c r="S68" s="30" t="str">
        <f t="shared" si="3"/>
        <v>U11B PR</v>
      </c>
      <c r="T68" s="21" t="s">
        <v>272</v>
      </c>
      <c r="U68" s="25" t="s">
        <v>273</v>
      </c>
      <c r="V68" s="24">
        <v>560</v>
      </c>
      <c r="W68" s="21"/>
      <c r="X68" s="30" t="str">
        <f t="shared" si="4"/>
        <v/>
      </c>
      <c r="Y68" s="21"/>
      <c r="Z68" s="25"/>
      <c r="AA68" s="54">
        <v>660</v>
      </c>
      <c r="AB68" s="22" t="s">
        <v>26</v>
      </c>
      <c r="AC68" s="30" t="str">
        <f t="shared" si="5"/>
        <v>U11G WAC</v>
      </c>
      <c r="AD68" s="21" t="s">
        <v>308</v>
      </c>
      <c r="AE68" s="25" t="s">
        <v>338</v>
      </c>
    </row>
    <row r="69" spans="2:31" x14ac:dyDescent="0.35">
      <c r="B69" s="24">
        <v>161</v>
      </c>
      <c r="C69" s="21"/>
      <c r="D69" s="30" t="str">
        <f t="shared" si="0"/>
        <v/>
      </c>
      <c r="E69" s="21"/>
      <c r="F69" s="25"/>
      <c r="G69" s="24">
        <v>261</v>
      </c>
      <c r="H69" s="21"/>
      <c r="I69" s="30" t="str">
        <f t="shared" si="1"/>
        <v/>
      </c>
      <c r="J69" s="21"/>
      <c r="K69" s="25"/>
      <c r="L69" s="24">
        <v>361</v>
      </c>
      <c r="M69" s="21"/>
      <c r="N69" s="30" t="str">
        <f t="shared" si="2"/>
        <v/>
      </c>
      <c r="O69" s="21"/>
      <c r="P69" s="25"/>
      <c r="Q69" s="24">
        <v>461</v>
      </c>
      <c r="R69" s="21" t="s">
        <v>25</v>
      </c>
      <c r="S69" s="30" t="str">
        <f t="shared" si="3"/>
        <v>U11B PR</v>
      </c>
      <c r="T69" s="21" t="s">
        <v>274</v>
      </c>
      <c r="U69" s="25" t="s">
        <v>268</v>
      </c>
      <c r="V69" s="24">
        <v>561</v>
      </c>
      <c r="W69" s="21"/>
      <c r="X69" s="30" t="str">
        <f t="shared" si="4"/>
        <v/>
      </c>
      <c r="Y69" s="21"/>
      <c r="Z69" s="25"/>
      <c r="AA69" s="24">
        <v>661</v>
      </c>
      <c r="AB69" s="22"/>
      <c r="AC69" s="30" t="str">
        <f t="shared" si="5"/>
        <v/>
      </c>
      <c r="AD69" s="21"/>
      <c r="AE69" s="25"/>
    </row>
    <row r="70" spans="2:31" x14ac:dyDescent="0.35">
      <c r="B70" s="24">
        <v>162</v>
      </c>
      <c r="C70" s="21"/>
      <c r="D70" s="30" t="str">
        <f t="shared" si="0"/>
        <v/>
      </c>
      <c r="E70" s="21"/>
      <c r="F70" s="25"/>
      <c r="G70" s="24">
        <v>262</v>
      </c>
      <c r="H70" s="21"/>
      <c r="I70" s="30" t="str">
        <f t="shared" si="1"/>
        <v/>
      </c>
      <c r="J70" s="21"/>
      <c r="K70" s="25"/>
      <c r="L70" s="24">
        <v>362</v>
      </c>
      <c r="M70" s="21"/>
      <c r="N70" s="30" t="str">
        <f t="shared" si="2"/>
        <v/>
      </c>
      <c r="O70" s="21"/>
      <c r="P70" s="25"/>
      <c r="Q70" s="24">
        <v>462</v>
      </c>
      <c r="R70" s="21" t="s">
        <v>25</v>
      </c>
      <c r="S70" s="30" t="str">
        <f t="shared" si="3"/>
        <v>U11B PR</v>
      </c>
      <c r="T70" s="21" t="s">
        <v>275</v>
      </c>
      <c r="U70" s="25" t="s">
        <v>276</v>
      </c>
      <c r="V70" s="24">
        <v>562</v>
      </c>
      <c r="W70" s="21"/>
      <c r="X70" s="30" t="str">
        <f t="shared" si="4"/>
        <v/>
      </c>
      <c r="Y70" s="21"/>
      <c r="Z70" s="25"/>
      <c r="AA70" s="24">
        <v>662</v>
      </c>
      <c r="AB70" s="22"/>
      <c r="AC70" s="30" t="str">
        <f t="shared" si="5"/>
        <v/>
      </c>
      <c r="AD70" s="21"/>
      <c r="AE70" s="25"/>
    </row>
    <row r="71" spans="2:31" x14ac:dyDescent="0.35">
      <c r="B71" s="24">
        <v>163</v>
      </c>
      <c r="C71" s="21"/>
      <c r="D71" s="30" t="str">
        <f t="shared" si="0"/>
        <v/>
      </c>
      <c r="E71" s="21"/>
      <c r="F71" s="25"/>
      <c r="G71" s="24">
        <v>263</v>
      </c>
      <c r="H71" s="21"/>
      <c r="I71" s="30" t="str">
        <f t="shared" si="1"/>
        <v/>
      </c>
      <c r="J71" s="21"/>
      <c r="K71" s="25"/>
      <c r="L71" s="24">
        <v>363</v>
      </c>
      <c r="M71" s="21"/>
      <c r="N71" s="30" t="str">
        <f t="shared" si="2"/>
        <v/>
      </c>
      <c r="O71" s="21"/>
      <c r="P71" s="25"/>
      <c r="Q71" s="24">
        <v>463</v>
      </c>
      <c r="R71" s="21" t="s">
        <v>25</v>
      </c>
      <c r="S71" s="30" t="str">
        <f t="shared" si="3"/>
        <v>U11B PR</v>
      </c>
      <c r="T71" s="21" t="s">
        <v>277</v>
      </c>
      <c r="U71" s="25" t="s">
        <v>278</v>
      </c>
      <c r="V71" s="24">
        <v>563</v>
      </c>
      <c r="W71" s="21"/>
      <c r="X71" s="30" t="str">
        <f t="shared" si="4"/>
        <v/>
      </c>
      <c r="Y71" s="21"/>
      <c r="Z71" s="25"/>
      <c r="AA71" s="24">
        <v>663</v>
      </c>
      <c r="AB71" s="21"/>
      <c r="AC71" s="30" t="str">
        <f t="shared" si="5"/>
        <v/>
      </c>
      <c r="AD71" s="21"/>
      <c r="AE71" s="25"/>
    </row>
    <row r="72" spans="2:31" x14ac:dyDescent="0.35">
      <c r="B72" s="24">
        <v>164</v>
      </c>
      <c r="C72" s="21"/>
      <c r="D72" s="30" t="str">
        <f t="shared" si="0"/>
        <v/>
      </c>
      <c r="E72" s="21"/>
      <c r="F72" s="25"/>
      <c r="G72" s="24">
        <v>264</v>
      </c>
      <c r="H72" s="21"/>
      <c r="I72" s="30" t="str">
        <f t="shared" si="1"/>
        <v/>
      </c>
      <c r="J72" s="21"/>
      <c r="K72" s="25"/>
      <c r="L72" s="24">
        <v>364</v>
      </c>
      <c r="M72" s="21"/>
      <c r="N72" s="30" t="str">
        <f t="shared" si="2"/>
        <v/>
      </c>
      <c r="O72" s="21"/>
      <c r="P72" s="25"/>
      <c r="Q72" s="24">
        <v>464</v>
      </c>
      <c r="R72" s="21" t="s">
        <v>25</v>
      </c>
      <c r="S72" s="30" t="str">
        <f t="shared" si="3"/>
        <v>U11B PR</v>
      </c>
      <c r="T72" s="21" t="s">
        <v>183</v>
      </c>
      <c r="U72" s="25" t="s">
        <v>279</v>
      </c>
      <c r="V72" s="24">
        <v>564</v>
      </c>
      <c r="W72" s="21"/>
      <c r="X72" s="30" t="str">
        <f t="shared" si="4"/>
        <v/>
      </c>
      <c r="Y72" s="21"/>
      <c r="Z72" s="25"/>
      <c r="AA72" s="24">
        <v>664</v>
      </c>
      <c r="AB72" s="21"/>
      <c r="AC72" s="30" t="str">
        <f t="shared" si="5"/>
        <v/>
      </c>
      <c r="AD72" s="21"/>
      <c r="AE72" s="25"/>
    </row>
    <row r="73" spans="2:31" x14ac:dyDescent="0.35">
      <c r="B73" s="24">
        <v>165</v>
      </c>
      <c r="C73" s="21"/>
      <c r="D73" s="30" t="str">
        <f t="shared" ref="D73:D107" si="6">IF(COUNTIF(E73,"*"),C73&amp;" "&amp;B$6,"")</f>
        <v/>
      </c>
      <c r="E73" s="21"/>
      <c r="F73" s="25"/>
      <c r="G73" s="24">
        <v>265</v>
      </c>
      <c r="H73" s="21"/>
      <c r="I73" s="30" t="str">
        <f t="shared" ref="I73:I107" si="7">IF(COUNTIF(J73,"*"),H73&amp;" "&amp;G$6,"")</f>
        <v/>
      </c>
      <c r="J73" s="21"/>
      <c r="K73" s="25"/>
      <c r="L73" s="24">
        <v>365</v>
      </c>
      <c r="M73" s="21"/>
      <c r="N73" s="30" t="str">
        <f t="shared" ref="N73:N107" si="8">IF(COUNTIF(O73,"*"),M73&amp;" "&amp;L$6,"")</f>
        <v/>
      </c>
      <c r="O73" s="21"/>
      <c r="P73" s="25"/>
      <c r="Q73" s="24">
        <v>465</v>
      </c>
      <c r="R73" s="21" t="s">
        <v>25</v>
      </c>
      <c r="S73" s="30" t="str">
        <f t="shared" ref="S73:S107" si="9">IF(COUNTIF(T73,"*"),R73&amp;" "&amp;Q$6,"")</f>
        <v>U11B PR</v>
      </c>
      <c r="T73" s="21" t="s">
        <v>185</v>
      </c>
      <c r="U73" s="25" t="s">
        <v>238</v>
      </c>
      <c r="V73" s="24">
        <v>565</v>
      </c>
      <c r="W73" s="21"/>
      <c r="X73" s="30" t="str">
        <f t="shared" ref="X73:X107" si="10">IF(COUNTIF(Y73,"*"),W73&amp;" "&amp;V$6,"")</f>
        <v/>
      </c>
      <c r="Y73" s="21"/>
      <c r="Z73" s="25"/>
      <c r="AA73" s="24">
        <v>665</v>
      </c>
      <c r="AB73" s="21"/>
      <c r="AC73" s="30" t="str">
        <f t="shared" ref="AC73:AC107" si="11">IF(COUNTIF(AD73,"*"),AB73&amp;" "&amp;AA$6,"")</f>
        <v/>
      </c>
      <c r="AD73" s="21"/>
      <c r="AE73" s="25"/>
    </row>
    <row r="74" spans="2:31" x14ac:dyDescent="0.35">
      <c r="B74" s="24">
        <v>166</v>
      </c>
      <c r="C74" s="21"/>
      <c r="D74" s="30" t="str">
        <f t="shared" si="6"/>
        <v/>
      </c>
      <c r="E74" s="21"/>
      <c r="F74" s="25"/>
      <c r="G74" s="24">
        <v>266</v>
      </c>
      <c r="H74" s="21"/>
      <c r="I74" s="30" t="str">
        <f t="shared" si="7"/>
        <v/>
      </c>
      <c r="J74" s="21"/>
      <c r="K74" s="25"/>
      <c r="L74" s="24">
        <v>366</v>
      </c>
      <c r="M74" s="21"/>
      <c r="N74" s="30" t="str">
        <f t="shared" si="8"/>
        <v/>
      </c>
      <c r="O74" s="21"/>
      <c r="P74" s="25"/>
      <c r="Q74" s="24">
        <v>466</v>
      </c>
      <c r="R74" s="21" t="s">
        <v>26</v>
      </c>
      <c r="S74" s="30" t="str">
        <f t="shared" si="9"/>
        <v>U11G PR</v>
      </c>
      <c r="T74" s="21" t="s">
        <v>242</v>
      </c>
      <c r="U74" s="25" t="s">
        <v>280</v>
      </c>
      <c r="V74" s="24">
        <v>566</v>
      </c>
      <c r="W74" s="21"/>
      <c r="X74" s="30" t="str">
        <f t="shared" si="10"/>
        <v/>
      </c>
      <c r="Y74" s="21"/>
      <c r="Z74" s="25"/>
      <c r="AA74" s="24">
        <v>666</v>
      </c>
      <c r="AB74" s="21"/>
      <c r="AC74" s="30" t="str">
        <f t="shared" si="11"/>
        <v/>
      </c>
      <c r="AD74" s="21"/>
      <c r="AE74" s="25"/>
    </row>
    <row r="75" spans="2:31" x14ac:dyDescent="0.35">
      <c r="B75" s="24">
        <v>167</v>
      </c>
      <c r="C75" s="21"/>
      <c r="D75" s="30" t="str">
        <f t="shared" si="6"/>
        <v/>
      </c>
      <c r="E75" s="21"/>
      <c r="F75" s="25"/>
      <c r="G75" s="24">
        <v>267</v>
      </c>
      <c r="H75" s="21"/>
      <c r="I75" s="30" t="str">
        <f t="shared" si="7"/>
        <v/>
      </c>
      <c r="J75" s="21"/>
      <c r="K75" s="25"/>
      <c r="L75" s="24">
        <v>367</v>
      </c>
      <c r="M75" s="21"/>
      <c r="N75" s="30" t="str">
        <f t="shared" si="8"/>
        <v/>
      </c>
      <c r="O75" s="21"/>
      <c r="P75" s="25"/>
      <c r="Q75" s="24">
        <v>467</v>
      </c>
      <c r="R75" s="21" t="s">
        <v>26</v>
      </c>
      <c r="S75" s="30" t="str">
        <f t="shared" si="9"/>
        <v>U11G PR</v>
      </c>
      <c r="T75" s="21" t="s">
        <v>281</v>
      </c>
      <c r="U75" s="25" t="s">
        <v>282</v>
      </c>
      <c r="V75" s="24">
        <v>567</v>
      </c>
      <c r="W75" s="21"/>
      <c r="X75" s="30" t="str">
        <f t="shared" si="10"/>
        <v/>
      </c>
      <c r="Y75" s="21"/>
      <c r="Z75" s="25"/>
      <c r="AA75" s="24">
        <v>667</v>
      </c>
      <c r="AB75" s="21"/>
      <c r="AC75" s="30" t="str">
        <f t="shared" si="11"/>
        <v/>
      </c>
      <c r="AD75" s="21"/>
      <c r="AE75" s="25"/>
    </row>
    <row r="76" spans="2:31" x14ac:dyDescent="0.35">
      <c r="B76" s="24">
        <v>168</v>
      </c>
      <c r="C76" s="21"/>
      <c r="D76" s="30" t="str">
        <f t="shared" si="6"/>
        <v/>
      </c>
      <c r="E76" s="21"/>
      <c r="F76" s="25"/>
      <c r="G76" s="24">
        <v>268</v>
      </c>
      <c r="H76" s="21"/>
      <c r="I76" s="30" t="str">
        <f t="shared" si="7"/>
        <v/>
      </c>
      <c r="J76" s="21"/>
      <c r="K76" s="25"/>
      <c r="L76" s="24">
        <v>368</v>
      </c>
      <c r="M76" s="21"/>
      <c r="N76" s="30" t="str">
        <f t="shared" si="8"/>
        <v/>
      </c>
      <c r="O76" s="21"/>
      <c r="P76" s="25"/>
      <c r="Q76" s="24">
        <v>468</v>
      </c>
      <c r="R76" s="21" t="s">
        <v>26</v>
      </c>
      <c r="S76" s="30" t="str">
        <f t="shared" si="9"/>
        <v>U11G PR</v>
      </c>
      <c r="T76" s="21" t="s">
        <v>283</v>
      </c>
      <c r="U76" s="25" t="s">
        <v>284</v>
      </c>
      <c r="V76" s="24">
        <v>568</v>
      </c>
      <c r="W76" s="21"/>
      <c r="X76" s="30" t="str">
        <f t="shared" si="10"/>
        <v/>
      </c>
      <c r="Y76" s="21"/>
      <c r="Z76" s="25"/>
      <c r="AA76" s="24">
        <v>668</v>
      </c>
      <c r="AB76" s="21"/>
      <c r="AC76" s="30" t="str">
        <f t="shared" si="11"/>
        <v/>
      </c>
      <c r="AD76" s="21"/>
      <c r="AE76" s="25"/>
    </row>
    <row r="77" spans="2:31" x14ac:dyDescent="0.35">
      <c r="B77" s="24">
        <v>169</v>
      </c>
      <c r="C77" s="21"/>
      <c r="D77" s="30" t="str">
        <f t="shared" si="6"/>
        <v/>
      </c>
      <c r="E77" s="21"/>
      <c r="F77" s="25"/>
      <c r="G77" s="24">
        <v>269</v>
      </c>
      <c r="H77" s="21"/>
      <c r="I77" s="30" t="str">
        <f t="shared" si="7"/>
        <v/>
      </c>
      <c r="J77" s="21"/>
      <c r="K77" s="25"/>
      <c r="L77" s="24">
        <v>369</v>
      </c>
      <c r="M77" s="21"/>
      <c r="N77" s="30" t="str">
        <f t="shared" si="8"/>
        <v/>
      </c>
      <c r="O77" s="21"/>
      <c r="P77" s="25"/>
      <c r="Q77" s="24">
        <v>469</v>
      </c>
      <c r="R77" s="21" t="s">
        <v>26</v>
      </c>
      <c r="S77" s="30" t="str">
        <f t="shared" si="9"/>
        <v>U11G PR</v>
      </c>
      <c r="T77" s="21" t="s">
        <v>285</v>
      </c>
      <c r="U77" s="25" t="s">
        <v>286</v>
      </c>
      <c r="V77" s="24">
        <v>569</v>
      </c>
      <c r="W77" s="21"/>
      <c r="X77" s="30" t="str">
        <f t="shared" si="10"/>
        <v/>
      </c>
      <c r="Y77" s="21"/>
      <c r="Z77" s="25"/>
      <c r="AA77" s="24">
        <v>669</v>
      </c>
      <c r="AB77" s="21"/>
      <c r="AC77" s="30" t="str">
        <f t="shared" si="11"/>
        <v/>
      </c>
      <c r="AD77" s="21"/>
      <c r="AE77" s="25"/>
    </row>
    <row r="78" spans="2:31" x14ac:dyDescent="0.35">
      <c r="B78" s="24">
        <v>170</v>
      </c>
      <c r="C78" s="21"/>
      <c r="D78" s="30" t="str">
        <f t="shared" si="6"/>
        <v/>
      </c>
      <c r="E78" s="21"/>
      <c r="F78" s="25"/>
      <c r="G78" s="24">
        <v>270</v>
      </c>
      <c r="H78" s="21"/>
      <c r="I78" s="30" t="str">
        <f t="shared" si="7"/>
        <v/>
      </c>
      <c r="J78" s="21"/>
      <c r="K78" s="25"/>
      <c r="L78" s="24">
        <v>370</v>
      </c>
      <c r="M78" s="21"/>
      <c r="N78" s="30" t="str">
        <f t="shared" si="8"/>
        <v/>
      </c>
      <c r="O78" s="21"/>
      <c r="P78" s="25"/>
      <c r="Q78" s="24">
        <v>470</v>
      </c>
      <c r="R78" s="21" t="s">
        <v>25</v>
      </c>
      <c r="S78" s="30" t="str">
        <f t="shared" si="9"/>
        <v>U11B PR</v>
      </c>
      <c r="T78" s="21" t="s">
        <v>176</v>
      </c>
      <c r="U78" s="25" t="s">
        <v>399</v>
      </c>
      <c r="V78" s="24">
        <v>570</v>
      </c>
      <c r="W78" s="21"/>
      <c r="X78" s="30" t="str">
        <f t="shared" si="10"/>
        <v/>
      </c>
      <c r="Y78" s="21"/>
      <c r="Z78" s="25"/>
      <c r="AA78" s="24">
        <v>670</v>
      </c>
      <c r="AB78" s="21"/>
      <c r="AC78" s="30" t="str">
        <f t="shared" si="11"/>
        <v/>
      </c>
      <c r="AD78" s="21"/>
      <c r="AE78" s="25"/>
    </row>
    <row r="79" spans="2:31" x14ac:dyDescent="0.35">
      <c r="B79" s="24">
        <v>171</v>
      </c>
      <c r="C79" s="21"/>
      <c r="D79" s="30" t="str">
        <f t="shared" si="6"/>
        <v/>
      </c>
      <c r="E79" s="21"/>
      <c r="F79" s="25"/>
      <c r="G79" s="24">
        <v>271</v>
      </c>
      <c r="H79" s="21"/>
      <c r="I79" s="30" t="str">
        <f t="shared" si="7"/>
        <v/>
      </c>
      <c r="J79" s="21"/>
      <c r="K79" s="25"/>
      <c r="L79" s="24">
        <v>371</v>
      </c>
      <c r="M79" s="21"/>
      <c r="N79" s="30" t="str">
        <f t="shared" si="8"/>
        <v/>
      </c>
      <c r="O79" s="21"/>
      <c r="P79" s="25"/>
      <c r="Q79" s="24">
        <v>471</v>
      </c>
      <c r="R79" s="21" t="s">
        <v>25</v>
      </c>
      <c r="S79" s="30" t="str">
        <f t="shared" si="9"/>
        <v>U11B PR</v>
      </c>
      <c r="T79" s="21" t="s">
        <v>400</v>
      </c>
      <c r="U79" s="25" t="s">
        <v>401</v>
      </c>
      <c r="V79" s="24">
        <v>571</v>
      </c>
      <c r="W79" s="21"/>
      <c r="X79" s="30" t="str">
        <f t="shared" si="10"/>
        <v/>
      </c>
      <c r="Y79" s="21"/>
      <c r="Z79" s="25"/>
      <c r="AA79" s="24">
        <v>671</v>
      </c>
      <c r="AB79" s="21"/>
      <c r="AC79" s="30" t="str">
        <f t="shared" si="11"/>
        <v/>
      </c>
      <c r="AD79" s="21"/>
      <c r="AE79" s="25"/>
    </row>
    <row r="80" spans="2:31" x14ac:dyDescent="0.35">
      <c r="B80" s="24">
        <v>172</v>
      </c>
      <c r="C80" s="21"/>
      <c r="D80" s="30" t="str">
        <f t="shared" si="6"/>
        <v/>
      </c>
      <c r="E80" s="21"/>
      <c r="F80" s="25"/>
      <c r="G80" s="24">
        <v>272</v>
      </c>
      <c r="H80" s="21"/>
      <c r="I80" s="30" t="str">
        <f t="shared" si="7"/>
        <v/>
      </c>
      <c r="J80" s="21"/>
      <c r="K80" s="25"/>
      <c r="L80" s="24">
        <v>372</v>
      </c>
      <c r="M80" s="21"/>
      <c r="N80" s="30" t="str">
        <f t="shared" si="8"/>
        <v/>
      </c>
      <c r="O80" s="21"/>
      <c r="P80" s="25"/>
      <c r="Q80" s="24">
        <v>472</v>
      </c>
      <c r="R80" s="21" t="s">
        <v>25</v>
      </c>
      <c r="S80" s="30" t="str">
        <f t="shared" si="9"/>
        <v>U11B PR</v>
      </c>
      <c r="T80" s="21" t="s">
        <v>402</v>
      </c>
      <c r="U80" s="25" t="s">
        <v>212</v>
      </c>
      <c r="V80" s="24">
        <v>572</v>
      </c>
      <c r="W80" s="21"/>
      <c r="X80" s="30" t="str">
        <f t="shared" si="10"/>
        <v/>
      </c>
      <c r="Y80" s="21"/>
      <c r="Z80" s="25"/>
      <c r="AA80" s="24">
        <v>672</v>
      </c>
      <c r="AB80" s="21"/>
      <c r="AC80" s="30" t="str">
        <f t="shared" si="11"/>
        <v/>
      </c>
      <c r="AD80" s="21"/>
      <c r="AE80" s="25"/>
    </row>
    <row r="81" spans="2:31" x14ac:dyDescent="0.35">
      <c r="B81" s="24">
        <v>173</v>
      </c>
      <c r="C81" s="21"/>
      <c r="D81" s="30" t="str">
        <f t="shared" si="6"/>
        <v/>
      </c>
      <c r="E81" s="21"/>
      <c r="F81" s="25"/>
      <c r="G81" s="24">
        <v>273</v>
      </c>
      <c r="H81" s="21"/>
      <c r="I81" s="30" t="str">
        <f t="shared" si="7"/>
        <v/>
      </c>
      <c r="J81" s="21"/>
      <c r="K81" s="25"/>
      <c r="L81" s="24">
        <v>373</v>
      </c>
      <c r="M81" s="21"/>
      <c r="N81" s="30" t="str">
        <f t="shared" si="8"/>
        <v/>
      </c>
      <c r="O81" s="21"/>
      <c r="P81" s="25"/>
      <c r="Q81" s="24">
        <v>473</v>
      </c>
      <c r="R81" s="21" t="s">
        <v>25</v>
      </c>
      <c r="S81" s="30" t="str">
        <f t="shared" si="9"/>
        <v>U11B PR</v>
      </c>
      <c r="T81" s="21" t="s">
        <v>239</v>
      </c>
      <c r="U81" s="25" t="s">
        <v>403</v>
      </c>
      <c r="V81" s="24">
        <v>573</v>
      </c>
      <c r="W81" s="21"/>
      <c r="X81" s="30" t="str">
        <f t="shared" si="10"/>
        <v/>
      </c>
      <c r="Y81" s="21"/>
      <c r="Z81" s="25"/>
      <c r="AA81" s="24">
        <v>673</v>
      </c>
      <c r="AB81" s="21"/>
      <c r="AC81" s="30" t="str">
        <f t="shared" si="11"/>
        <v/>
      </c>
      <c r="AD81" s="21"/>
      <c r="AE81" s="25"/>
    </row>
    <row r="82" spans="2:31" x14ac:dyDescent="0.35">
      <c r="B82" s="24">
        <v>174</v>
      </c>
      <c r="C82" s="21"/>
      <c r="D82" s="30" t="str">
        <f t="shared" si="6"/>
        <v/>
      </c>
      <c r="E82" s="21"/>
      <c r="F82" s="25"/>
      <c r="G82" s="24">
        <v>274</v>
      </c>
      <c r="H82" s="21"/>
      <c r="I82" s="30" t="str">
        <f t="shared" si="7"/>
        <v/>
      </c>
      <c r="J82" s="21"/>
      <c r="K82" s="25"/>
      <c r="L82" s="24">
        <v>374</v>
      </c>
      <c r="M82" s="21"/>
      <c r="N82" s="30" t="str">
        <f t="shared" si="8"/>
        <v/>
      </c>
      <c r="O82" s="21"/>
      <c r="P82" s="25"/>
      <c r="Q82" s="24">
        <v>474</v>
      </c>
      <c r="R82" s="21" t="s">
        <v>26</v>
      </c>
      <c r="S82" s="30" t="str">
        <f t="shared" si="9"/>
        <v>U11G PR</v>
      </c>
      <c r="T82" s="21" t="s">
        <v>244</v>
      </c>
      <c r="U82" s="25" t="s">
        <v>245</v>
      </c>
      <c r="V82" s="24">
        <v>574</v>
      </c>
      <c r="W82" s="21"/>
      <c r="X82" s="30" t="str">
        <f t="shared" si="10"/>
        <v/>
      </c>
      <c r="Y82" s="21"/>
      <c r="Z82" s="25"/>
      <c r="AA82" s="24">
        <v>674</v>
      </c>
      <c r="AB82" s="21"/>
      <c r="AC82" s="30" t="str">
        <f t="shared" si="11"/>
        <v/>
      </c>
      <c r="AD82" s="21"/>
      <c r="AE82" s="25"/>
    </row>
    <row r="83" spans="2:31" x14ac:dyDescent="0.35">
      <c r="B83" s="24">
        <v>175</v>
      </c>
      <c r="C83" s="21"/>
      <c r="D83" s="30" t="str">
        <f t="shared" si="6"/>
        <v/>
      </c>
      <c r="E83" s="21"/>
      <c r="F83" s="25"/>
      <c r="G83" s="24">
        <v>275</v>
      </c>
      <c r="H83" s="21"/>
      <c r="I83" s="30" t="str">
        <f t="shared" si="7"/>
        <v/>
      </c>
      <c r="J83" s="21"/>
      <c r="K83" s="25"/>
      <c r="L83" s="24">
        <v>375</v>
      </c>
      <c r="M83" s="21"/>
      <c r="N83" s="30" t="str">
        <f t="shared" si="8"/>
        <v/>
      </c>
      <c r="O83" s="21"/>
      <c r="P83" s="25"/>
      <c r="Q83" s="24">
        <v>475</v>
      </c>
      <c r="R83" s="21" t="s">
        <v>26</v>
      </c>
      <c r="S83" s="30" t="str">
        <f t="shared" si="9"/>
        <v>U11G PR</v>
      </c>
      <c r="T83" s="21" t="s">
        <v>406</v>
      </c>
      <c r="U83" s="25" t="s">
        <v>211</v>
      </c>
      <c r="V83" s="24">
        <v>575</v>
      </c>
      <c r="W83" s="21"/>
      <c r="X83" s="30" t="str">
        <f t="shared" si="10"/>
        <v/>
      </c>
      <c r="Y83" s="21"/>
      <c r="Z83" s="25"/>
      <c r="AA83" s="24">
        <v>675</v>
      </c>
      <c r="AB83" s="21"/>
      <c r="AC83" s="30" t="str">
        <f t="shared" si="11"/>
        <v/>
      </c>
      <c r="AD83" s="21"/>
      <c r="AE83" s="25"/>
    </row>
    <row r="84" spans="2:31" x14ac:dyDescent="0.35">
      <c r="B84" s="24">
        <v>176</v>
      </c>
      <c r="C84" s="21"/>
      <c r="D84" s="30" t="str">
        <f t="shared" si="6"/>
        <v/>
      </c>
      <c r="E84" s="21"/>
      <c r="F84" s="25"/>
      <c r="G84" s="24">
        <v>276</v>
      </c>
      <c r="H84" s="21"/>
      <c r="I84" s="30" t="str">
        <f t="shared" si="7"/>
        <v/>
      </c>
      <c r="J84" s="21"/>
      <c r="K84" s="25"/>
      <c r="L84" s="24">
        <v>376</v>
      </c>
      <c r="M84" s="21"/>
      <c r="N84" s="30" t="str">
        <f t="shared" si="8"/>
        <v/>
      </c>
      <c r="O84" s="21"/>
      <c r="P84" s="25"/>
      <c r="Q84" s="24">
        <v>476</v>
      </c>
      <c r="R84" s="21" t="s">
        <v>26</v>
      </c>
      <c r="S84" s="30" t="str">
        <f t="shared" si="9"/>
        <v>U11G PR</v>
      </c>
      <c r="T84" s="21" t="s">
        <v>407</v>
      </c>
      <c r="U84" s="25" t="s">
        <v>408</v>
      </c>
      <c r="V84" s="24">
        <v>576</v>
      </c>
      <c r="W84" s="21"/>
      <c r="X84" s="30" t="str">
        <f t="shared" si="10"/>
        <v/>
      </c>
      <c r="Y84" s="21"/>
      <c r="Z84" s="25"/>
      <c r="AA84" s="24">
        <v>676</v>
      </c>
      <c r="AB84" s="21"/>
      <c r="AC84" s="30" t="str">
        <f t="shared" si="11"/>
        <v/>
      </c>
      <c r="AD84" s="21"/>
      <c r="AE84" s="25"/>
    </row>
    <row r="85" spans="2:31" x14ac:dyDescent="0.35">
      <c r="B85" s="24">
        <v>177</v>
      </c>
      <c r="C85" s="21"/>
      <c r="D85" s="30" t="str">
        <f t="shared" si="6"/>
        <v/>
      </c>
      <c r="E85" s="21"/>
      <c r="F85" s="25"/>
      <c r="G85" s="24">
        <v>277</v>
      </c>
      <c r="H85" s="21"/>
      <c r="I85" s="30" t="str">
        <f t="shared" si="7"/>
        <v/>
      </c>
      <c r="J85" s="21"/>
      <c r="K85" s="25"/>
      <c r="L85" s="24">
        <v>377</v>
      </c>
      <c r="M85" s="21"/>
      <c r="N85" s="30" t="str">
        <f t="shared" si="8"/>
        <v/>
      </c>
      <c r="O85" s="21"/>
      <c r="P85" s="25"/>
      <c r="Q85" s="24">
        <v>477</v>
      </c>
      <c r="R85" s="21" t="s">
        <v>26</v>
      </c>
      <c r="S85" s="30" t="str">
        <f t="shared" si="9"/>
        <v>U11G PR</v>
      </c>
      <c r="T85" s="21" t="s">
        <v>244</v>
      </c>
      <c r="U85" s="25" t="s">
        <v>409</v>
      </c>
      <c r="V85" s="24">
        <v>577</v>
      </c>
      <c r="W85" s="21"/>
      <c r="X85" s="30" t="str">
        <f t="shared" si="10"/>
        <v/>
      </c>
      <c r="Y85" s="21"/>
      <c r="Z85" s="25"/>
      <c r="AA85" s="24">
        <v>677</v>
      </c>
      <c r="AB85" s="21"/>
      <c r="AC85" s="30" t="str">
        <f t="shared" si="11"/>
        <v/>
      </c>
      <c r="AD85" s="21"/>
      <c r="AE85" s="25"/>
    </row>
    <row r="86" spans="2:31" x14ac:dyDescent="0.35">
      <c r="B86" s="24">
        <v>178</v>
      </c>
      <c r="C86" s="21"/>
      <c r="D86" s="30" t="str">
        <f t="shared" si="6"/>
        <v/>
      </c>
      <c r="E86" s="21"/>
      <c r="F86" s="25"/>
      <c r="G86" s="24">
        <v>278</v>
      </c>
      <c r="H86" s="21"/>
      <c r="I86" s="30" t="str">
        <f t="shared" si="7"/>
        <v/>
      </c>
      <c r="J86" s="21"/>
      <c r="K86" s="25"/>
      <c r="L86" s="24">
        <v>378</v>
      </c>
      <c r="M86" s="21"/>
      <c r="N86" s="30" t="str">
        <f t="shared" si="8"/>
        <v/>
      </c>
      <c r="O86" s="21"/>
      <c r="P86" s="25"/>
      <c r="Q86" s="24">
        <v>478</v>
      </c>
      <c r="R86" s="21" t="s">
        <v>26</v>
      </c>
      <c r="S86" s="30" t="str">
        <f t="shared" si="9"/>
        <v>U11G PR</v>
      </c>
      <c r="T86" s="21" t="s">
        <v>410</v>
      </c>
      <c r="U86" s="25" t="s">
        <v>411</v>
      </c>
      <c r="V86" s="24">
        <v>578</v>
      </c>
      <c r="W86" s="21"/>
      <c r="X86" s="30" t="str">
        <f t="shared" si="10"/>
        <v/>
      </c>
      <c r="Y86" s="21"/>
      <c r="Z86" s="25"/>
      <c r="AA86" s="24">
        <v>678</v>
      </c>
      <c r="AB86" s="21"/>
      <c r="AC86" s="30" t="str">
        <f t="shared" si="11"/>
        <v/>
      </c>
      <c r="AD86" s="21"/>
      <c r="AE86" s="25"/>
    </row>
    <row r="87" spans="2:31" x14ac:dyDescent="0.35">
      <c r="B87" s="24">
        <v>179</v>
      </c>
      <c r="C87" s="21"/>
      <c r="D87" s="30" t="str">
        <f t="shared" si="6"/>
        <v/>
      </c>
      <c r="E87" s="21"/>
      <c r="F87" s="25"/>
      <c r="G87" s="24">
        <v>279</v>
      </c>
      <c r="H87" s="21"/>
      <c r="I87" s="30" t="str">
        <f t="shared" si="7"/>
        <v/>
      </c>
      <c r="J87" s="21"/>
      <c r="K87" s="25"/>
      <c r="L87" s="24">
        <v>379</v>
      </c>
      <c r="M87" s="21"/>
      <c r="N87" s="30" t="str">
        <f t="shared" si="8"/>
        <v/>
      </c>
      <c r="O87" s="21"/>
      <c r="P87" s="25"/>
      <c r="Q87" s="24">
        <v>479</v>
      </c>
      <c r="R87" s="21" t="s">
        <v>37</v>
      </c>
      <c r="S87" s="30" t="str">
        <f t="shared" si="9"/>
        <v>U15G PR</v>
      </c>
      <c r="T87" s="21" t="s">
        <v>412</v>
      </c>
      <c r="U87" s="25" t="s">
        <v>271</v>
      </c>
      <c r="V87" s="24">
        <v>579</v>
      </c>
      <c r="W87" s="21"/>
      <c r="X87" s="30" t="str">
        <f t="shared" si="10"/>
        <v/>
      </c>
      <c r="Y87" s="21"/>
      <c r="Z87" s="25"/>
      <c r="AA87" s="24">
        <v>679</v>
      </c>
      <c r="AB87" s="21"/>
      <c r="AC87" s="30" t="str">
        <f t="shared" si="11"/>
        <v/>
      </c>
      <c r="AD87" s="21"/>
      <c r="AE87" s="25"/>
    </row>
    <row r="88" spans="2:31" x14ac:dyDescent="0.35">
      <c r="B88" s="24">
        <v>180</v>
      </c>
      <c r="C88" s="21"/>
      <c r="D88" s="30" t="str">
        <f t="shared" si="6"/>
        <v/>
      </c>
      <c r="E88" s="21"/>
      <c r="F88" s="25"/>
      <c r="G88" s="24">
        <v>280</v>
      </c>
      <c r="H88" s="21"/>
      <c r="I88" s="30" t="str">
        <f t="shared" si="7"/>
        <v/>
      </c>
      <c r="J88" s="21"/>
      <c r="K88" s="25"/>
      <c r="L88" s="24">
        <v>380</v>
      </c>
      <c r="M88" s="21"/>
      <c r="N88" s="30" t="str">
        <f t="shared" si="8"/>
        <v/>
      </c>
      <c r="O88" s="21"/>
      <c r="P88" s="25"/>
      <c r="Q88" s="24">
        <v>480</v>
      </c>
      <c r="R88" s="21" t="s">
        <v>38</v>
      </c>
      <c r="S88" s="30" t="str">
        <f t="shared" si="9"/>
        <v>U15B PR</v>
      </c>
      <c r="T88" s="21" t="s">
        <v>413</v>
      </c>
      <c r="U88" s="25" t="s">
        <v>414</v>
      </c>
      <c r="V88" s="24">
        <v>580</v>
      </c>
      <c r="W88" s="21"/>
      <c r="X88" s="30" t="str">
        <f t="shared" si="10"/>
        <v/>
      </c>
      <c r="Y88" s="21"/>
      <c r="Z88" s="25"/>
      <c r="AA88" s="24">
        <v>680</v>
      </c>
      <c r="AB88" s="21"/>
      <c r="AC88" s="30" t="str">
        <f t="shared" si="11"/>
        <v/>
      </c>
      <c r="AD88" s="21"/>
      <c r="AE88" s="25"/>
    </row>
    <row r="89" spans="2:31" x14ac:dyDescent="0.35">
      <c r="B89" s="24">
        <v>181</v>
      </c>
      <c r="C89" s="21"/>
      <c r="D89" s="30" t="str">
        <f t="shared" si="6"/>
        <v/>
      </c>
      <c r="E89" s="21"/>
      <c r="F89" s="25"/>
      <c r="G89" s="24">
        <v>281</v>
      </c>
      <c r="H89" s="21"/>
      <c r="I89" s="30" t="str">
        <f t="shared" si="7"/>
        <v/>
      </c>
      <c r="J89" s="21"/>
      <c r="K89" s="25"/>
      <c r="L89" s="24">
        <v>381</v>
      </c>
      <c r="M89" s="21"/>
      <c r="N89" s="30" t="str">
        <f t="shared" si="8"/>
        <v/>
      </c>
      <c r="O89" s="21"/>
      <c r="P89" s="25"/>
      <c r="Q89" s="24">
        <v>481</v>
      </c>
      <c r="R89" s="21" t="s">
        <v>26</v>
      </c>
      <c r="S89" s="30" t="str">
        <f t="shared" si="9"/>
        <v>U11G PR</v>
      </c>
      <c r="T89" s="21" t="s">
        <v>428</v>
      </c>
      <c r="U89" s="25" t="s">
        <v>429</v>
      </c>
      <c r="V89" s="24">
        <v>581</v>
      </c>
      <c r="W89" s="21"/>
      <c r="X89" s="30" t="str">
        <f t="shared" si="10"/>
        <v/>
      </c>
      <c r="Y89" s="21"/>
      <c r="Z89" s="25"/>
      <c r="AA89" s="24">
        <v>681</v>
      </c>
      <c r="AB89" s="21"/>
      <c r="AC89" s="30" t="str">
        <f t="shared" si="11"/>
        <v/>
      </c>
      <c r="AD89" s="21"/>
      <c r="AE89" s="25"/>
    </row>
    <row r="90" spans="2:31" x14ac:dyDescent="0.35">
      <c r="B90" s="24">
        <v>182</v>
      </c>
      <c r="C90" s="21"/>
      <c r="D90" s="30" t="str">
        <f t="shared" si="6"/>
        <v/>
      </c>
      <c r="E90" s="21"/>
      <c r="F90" s="25"/>
      <c r="G90" s="24">
        <v>282</v>
      </c>
      <c r="H90" s="21"/>
      <c r="I90" s="30" t="str">
        <f t="shared" si="7"/>
        <v/>
      </c>
      <c r="J90" s="21"/>
      <c r="K90" s="25"/>
      <c r="L90" s="24">
        <v>382</v>
      </c>
      <c r="M90" s="21"/>
      <c r="N90" s="30" t="str">
        <f t="shared" si="8"/>
        <v/>
      </c>
      <c r="O90" s="21"/>
      <c r="P90" s="25"/>
      <c r="Q90" s="24">
        <v>482</v>
      </c>
      <c r="R90" s="21" t="s">
        <v>25</v>
      </c>
      <c r="S90" s="30" t="str">
        <f t="shared" si="9"/>
        <v>U11B PR</v>
      </c>
      <c r="T90" s="21" t="s">
        <v>430</v>
      </c>
      <c r="U90" s="25" t="s">
        <v>429</v>
      </c>
      <c r="V90" s="24">
        <v>582</v>
      </c>
      <c r="W90" s="21"/>
      <c r="X90" s="30" t="str">
        <f t="shared" si="10"/>
        <v/>
      </c>
      <c r="Y90" s="21"/>
      <c r="Z90" s="25"/>
      <c r="AA90" s="24">
        <v>682</v>
      </c>
      <c r="AB90" s="21"/>
      <c r="AC90" s="30" t="str">
        <f t="shared" si="11"/>
        <v/>
      </c>
      <c r="AD90" s="21"/>
      <c r="AE90" s="25"/>
    </row>
    <row r="91" spans="2:31" x14ac:dyDescent="0.35">
      <c r="B91" s="24">
        <v>183</v>
      </c>
      <c r="C91" s="21"/>
      <c r="D91" s="30" t="str">
        <f t="shared" si="6"/>
        <v/>
      </c>
      <c r="E91" s="21"/>
      <c r="F91" s="25"/>
      <c r="G91" s="24">
        <v>283</v>
      </c>
      <c r="H91" s="21"/>
      <c r="I91" s="30" t="str">
        <f t="shared" si="7"/>
        <v/>
      </c>
      <c r="J91" s="21"/>
      <c r="K91" s="25"/>
      <c r="L91" s="24">
        <v>383</v>
      </c>
      <c r="M91" s="21"/>
      <c r="N91" s="30" t="str">
        <f t="shared" si="8"/>
        <v/>
      </c>
      <c r="O91" s="21"/>
      <c r="P91" s="25"/>
      <c r="Q91" s="24">
        <v>483</v>
      </c>
      <c r="R91" s="21" t="s">
        <v>25</v>
      </c>
      <c r="S91" s="30" t="str">
        <f t="shared" si="9"/>
        <v>U11B PR</v>
      </c>
      <c r="T91" s="21" t="s">
        <v>431</v>
      </c>
      <c r="U91" s="25" t="s">
        <v>102</v>
      </c>
      <c r="V91" s="24">
        <v>583</v>
      </c>
      <c r="W91" s="21"/>
      <c r="X91" s="30" t="str">
        <f t="shared" si="10"/>
        <v/>
      </c>
      <c r="Y91" s="21"/>
      <c r="Z91" s="25"/>
      <c r="AA91" s="24">
        <v>683</v>
      </c>
      <c r="AB91" s="21"/>
      <c r="AC91" s="30" t="str">
        <f t="shared" si="11"/>
        <v/>
      </c>
      <c r="AD91" s="21"/>
      <c r="AE91" s="25"/>
    </row>
    <row r="92" spans="2:31" x14ac:dyDescent="0.35">
      <c r="B92" s="24">
        <v>184</v>
      </c>
      <c r="C92" s="21"/>
      <c r="D92" s="30" t="str">
        <f t="shared" si="6"/>
        <v/>
      </c>
      <c r="E92" s="21"/>
      <c r="F92" s="25"/>
      <c r="G92" s="24">
        <v>284</v>
      </c>
      <c r="H92" s="21"/>
      <c r="I92" s="30" t="str">
        <f t="shared" si="7"/>
        <v/>
      </c>
      <c r="J92" s="21"/>
      <c r="K92" s="25"/>
      <c r="L92" s="24">
        <v>384</v>
      </c>
      <c r="M92" s="21"/>
      <c r="N92" s="30" t="str">
        <f t="shared" si="8"/>
        <v/>
      </c>
      <c r="O92" s="21"/>
      <c r="P92" s="25"/>
      <c r="Q92" s="54">
        <v>484</v>
      </c>
      <c r="R92" s="21" t="s">
        <v>26</v>
      </c>
      <c r="S92" s="30" t="str">
        <f t="shared" si="9"/>
        <v>U11G PR</v>
      </c>
      <c r="T92" s="21" t="s">
        <v>486</v>
      </c>
      <c r="U92" s="25" t="s">
        <v>487</v>
      </c>
      <c r="V92" s="24">
        <v>584</v>
      </c>
      <c r="W92" s="21"/>
      <c r="X92" s="30" t="str">
        <f t="shared" si="10"/>
        <v/>
      </c>
      <c r="Y92" s="21"/>
      <c r="Z92" s="25"/>
      <c r="AA92" s="24">
        <v>684</v>
      </c>
      <c r="AB92" s="21"/>
      <c r="AC92" s="30" t="str">
        <f t="shared" si="11"/>
        <v/>
      </c>
      <c r="AD92" s="21"/>
      <c r="AE92" s="25"/>
    </row>
    <row r="93" spans="2:31" x14ac:dyDescent="0.35">
      <c r="B93" s="24">
        <v>185</v>
      </c>
      <c r="C93" s="21"/>
      <c r="D93" s="30" t="str">
        <f t="shared" si="6"/>
        <v/>
      </c>
      <c r="E93" s="21"/>
      <c r="F93" s="25"/>
      <c r="G93" s="24">
        <v>285</v>
      </c>
      <c r="H93" s="21"/>
      <c r="I93" s="30" t="str">
        <f t="shared" si="7"/>
        <v/>
      </c>
      <c r="J93" s="21"/>
      <c r="K93" s="25"/>
      <c r="L93" s="24">
        <v>385</v>
      </c>
      <c r="M93" s="21"/>
      <c r="N93" s="30" t="str">
        <f t="shared" si="8"/>
        <v/>
      </c>
      <c r="O93" s="21"/>
      <c r="P93" s="25"/>
      <c r="Q93" s="54">
        <v>485</v>
      </c>
      <c r="R93" s="21" t="s">
        <v>25</v>
      </c>
      <c r="S93" s="30" t="str">
        <f t="shared" si="9"/>
        <v>U11B PR</v>
      </c>
      <c r="T93" s="21" t="s">
        <v>488</v>
      </c>
      <c r="U93" s="25" t="s">
        <v>479</v>
      </c>
      <c r="V93" s="24">
        <v>585</v>
      </c>
      <c r="W93" s="21"/>
      <c r="X93" s="30" t="str">
        <f t="shared" si="10"/>
        <v/>
      </c>
      <c r="Y93" s="21"/>
      <c r="Z93" s="25"/>
      <c r="AA93" s="24">
        <v>685</v>
      </c>
      <c r="AB93" s="21"/>
      <c r="AC93" s="30" t="str">
        <f t="shared" si="11"/>
        <v/>
      </c>
      <c r="AD93" s="21"/>
      <c r="AE93" s="25"/>
    </row>
    <row r="94" spans="2:31" x14ac:dyDescent="0.35">
      <c r="B94" s="24">
        <v>186</v>
      </c>
      <c r="C94" s="21"/>
      <c r="D94" s="30" t="str">
        <f t="shared" si="6"/>
        <v/>
      </c>
      <c r="E94" s="21"/>
      <c r="F94" s="25"/>
      <c r="G94" s="24">
        <v>286</v>
      </c>
      <c r="H94" s="21"/>
      <c r="I94" s="30" t="str">
        <f t="shared" si="7"/>
        <v/>
      </c>
      <c r="J94" s="21"/>
      <c r="K94" s="25"/>
      <c r="L94" s="24">
        <v>386</v>
      </c>
      <c r="M94" s="21"/>
      <c r="N94" s="30" t="str">
        <f t="shared" si="8"/>
        <v/>
      </c>
      <c r="O94" s="21"/>
      <c r="P94" s="25"/>
      <c r="Q94" s="54">
        <v>486</v>
      </c>
      <c r="R94" s="21" t="s">
        <v>25</v>
      </c>
      <c r="S94" s="30" t="str">
        <f t="shared" si="9"/>
        <v>U11B PR</v>
      </c>
      <c r="T94" s="21" t="s">
        <v>481</v>
      </c>
      <c r="U94" s="25" t="s">
        <v>480</v>
      </c>
      <c r="V94" s="24">
        <v>586</v>
      </c>
      <c r="W94" s="21"/>
      <c r="X94" s="30" t="str">
        <f t="shared" si="10"/>
        <v/>
      </c>
      <c r="Y94" s="21"/>
      <c r="Z94" s="25"/>
      <c r="AA94" s="24">
        <v>686</v>
      </c>
      <c r="AB94" s="21"/>
      <c r="AC94" s="30" t="str">
        <f t="shared" si="11"/>
        <v/>
      </c>
      <c r="AD94" s="21"/>
      <c r="AE94" s="25"/>
    </row>
    <row r="95" spans="2:31" x14ac:dyDescent="0.35">
      <c r="B95" s="24">
        <v>187</v>
      </c>
      <c r="C95" s="21"/>
      <c r="D95" s="30" t="str">
        <f t="shared" si="6"/>
        <v/>
      </c>
      <c r="E95" s="21"/>
      <c r="F95" s="25"/>
      <c r="G95" s="24">
        <v>287</v>
      </c>
      <c r="H95" s="21"/>
      <c r="I95" s="30" t="str">
        <f t="shared" si="7"/>
        <v/>
      </c>
      <c r="J95" s="21"/>
      <c r="K95" s="25"/>
      <c r="L95" s="24">
        <v>387</v>
      </c>
      <c r="M95" s="21"/>
      <c r="N95" s="30" t="str">
        <f t="shared" si="8"/>
        <v/>
      </c>
      <c r="O95" s="21"/>
      <c r="P95" s="25"/>
      <c r="Q95" s="54">
        <v>487</v>
      </c>
      <c r="R95" s="21" t="s">
        <v>26</v>
      </c>
      <c r="S95" s="30" t="str">
        <f t="shared" si="9"/>
        <v>U11G PR</v>
      </c>
      <c r="T95" s="21" t="s">
        <v>482</v>
      </c>
      <c r="U95" s="25" t="s">
        <v>483</v>
      </c>
      <c r="V95" s="24">
        <v>587</v>
      </c>
      <c r="W95" s="21"/>
      <c r="X95" s="30" t="str">
        <f t="shared" si="10"/>
        <v/>
      </c>
      <c r="Y95" s="21"/>
      <c r="Z95" s="25"/>
      <c r="AA95" s="24">
        <v>687</v>
      </c>
      <c r="AB95" s="21"/>
      <c r="AC95" s="30" t="str">
        <f t="shared" si="11"/>
        <v/>
      </c>
      <c r="AD95" s="21"/>
      <c r="AE95" s="25"/>
    </row>
    <row r="96" spans="2:31" x14ac:dyDescent="0.35">
      <c r="B96" s="24">
        <v>188</v>
      </c>
      <c r="C96" s="21"/>
      <c r="D96" s="30" t="str">
        <f t="shared" si="6"/>
        <v/>
      </c>
      <c r="E96" s="21"/>
      <c r="F96" s="25"/>
      <c r="G96" s="24">
        <v>288</v>
      </c>
      <c r="H96" s="21"/>
      <c r="I96" s="30" t="str">
        <f t="shared" si="7"/>
        <v/>
      </c>
      <c r="J96" s="21"/>
      <c r="K96" s="25"/>
      <c r="L96" s="24">
        <v>388</v>
      </c>
      <c r="M96" s="21"/>
      <c r="N96" s="30" t="str">
        <f t="shared" si="8"/>
        <v/>
      </c>
      <c r="O96" s="21"/>
      <c r="P96" s="25"/>
      <c r="Q96" s="54">
        <v>488</v>
      </c>
      <c r="R96" s="21" t="s">
        <v>27</v>
      </c>
      <c r="S96" s="30" t="str">
        <f t="shared" si="9"/>
        <v>U13B PR</v>
      </c>
      <c r="T96" s="21" t="s">
        <v>484</v>
      </c>
      <c r="U96" s="25" t="s">
        <v>485</v>
      </c>
      <c r="V96" s="24">
        <v>588</v>
      </c>
      <c r="W96" s="21"/>
      <c r="X96" s="30" t="str">
        <f t="shared" si="10"/>
        <v/>
      </c>
      <c r="Y96" s="21"/>
      <c r="Z96" s="25"/>
      <c r="AA96" s="24">
        <v>688</v>
      </c>
      <c r="AB96" s="21"/>
      <c r="AC96" s="30" t="str">
        <f t="shared" si="11"/>
        <v/>
      </c>
      <c r="AD96" s="21"/>
      <c r="AE96" s="25"/>
    </row>
    <row r="97" spans="2:31" x14ac:dyDescent="0.35">
      <c r="B97" s="24">
        <v>189</v>
      </c>
      <c r="C97" s="21"/>
      <c r="D97" s="30" t="str">
        <f t="shared" si="6"/>
        <v/>
      </c>
      <c r="E97" s="21"/>
      <c r="F97" s="25"/>
      <c r="G97" s="24">
        <v>289</v>
      </c>
      <c r="H97" s="21"/>
      <c r="I97" s="30" t="str">
        <f t="shared" si="7"/>
        <v/>
      </c>
      <c r="J97" s="21"/>
      <c r="K97" s="25"/>
      <c r="L97" s="24">
        <v>389</v>
      </c>
      <c r="M97" s="21"/>
      <c r="N97" s="30" t="str">
        <f t="shared" si="8"/>
        <v/>
      </c>
      <c r="O97" s="21"/>
      <c r="P97" s="25"/>
      <c r="Q97" s="54">
        <v>489</v>
      </c>
      <c r="R97" s="21" t="s">
        <v>25</v>
      </c>
      <c r="S97" s="30" t="str">
        <f t="shared" si="9"/>
        <v>U11B PR</v>
      </c>
      <c r="T97" s="21" t="s">
        <v>477</v>
      </c>
      <c r="U97" s="25" t="s">
        <v>280</v>
      </c>
      <c r="V97" s="24">
        <v>589</v>
      </c>
      <c r="W97" s="21"/>
      <c r="X97" s="30" t="str">
        <f t="shared" si="10"/>
        <v/>
      </c>
      <c r="Y97" s="21"/>
      <c r="Z97" s="25"/>
      <c r="AA97" s="24">
        <v>689</v>
      </c>
      <c r="AB97" s="21"/>
      <c r="AC97" s="30" t="str">
        <f t="shared" si="11"/>
        <v/>
      </c>
      <c r="AD97" s="21"/>
      <c r="AE97" s="25"/>
    </row>
    <row r="98" spans="2:31" x14ac:dyDescent="0.35">
      <c r="B98" s="24">
        <v>190</v>
      </c>
      <c r="C98" s="21"/>
      <c r="D98" s="30" t="str">
        <f t="shared" si="6"/>
        <v/>
      </c>
      <c r="E98" s="21"/>
      <c r="F98" s="25"/>
      <c r="G98" s="24">
        <v>290</v>
      </c>
      <c r="H98" s="21"/>
      <c r="I98" s="30" t="str">
        <f t="shared" si="7"/>
        <v/>
      </c>
      <c r="J98" s="21"/>
      <c r="K98" s="25"/>
      <c r="L98" s="24">
        <v>390</v>
      </c>
      <c r="M98" s="21"/>
      <c r="N98" s="30" t="str">
        <f t="shared" si="8"/>
        <v/>
      </c>
      <c r="O98" s="21"/>
      <c r="P98" s="25"/>
      <c r="Q98" s="54">
        <v>490</v>
      </c>
      <c r="R98" s="21" t="s">
        <v>25</v>
      </c>
      <c r="S98" s="30" t="str">
        <f t="shared" si="9"/>
        <v>U11B PR</v>
      </c>
      <c r="T98" s="21" t="s">
        <v>478</v>
      </c>
      <c r="U98" s="25" t="s">
        <v>479</v>
      </c>
      <c r="V98" s="24">
        <v>590</v>
      </c>
      <c r="W98" s="21"/>
      <c r="X98" s="30" t="str">
        <f t="shared" si="10"/>
        <v/>
      </c>
      <c r="Y98" s="21"/>
      <c r="Z98" s="25"/>
      <c r="AA98" s="24">
        <v>690</v>
      </c>
      <c r="AB98" s="21"/>
      <c r="AC98" s="30" t="str">
        <f t="shared" si="11"/>
        <v/>
      </c>
      <c r="AD98" s="21"/>
      <c r="AE98" s="25"/>
    </row>
    <row r="99" spans="2:31" x14ac:dyDescent="0.35">
      <c r="B99" s="24">
        <v>191</v>
      </c>
      <c r="C99" s="21"/>
      <c r="D99" s="30" t="str">
        <f t="shared" si="6"/>
        <v/>
      </c>
      <c r="E99" s="21"/>
      <c r="F99" s="25"/>
      <c r="G99" s="24">
        <v>291</v>
      </c>
      <c r="H99" s="21"/>
      <c r="I99" s="30" t="str">
        <f t="shared" si="7"/>
        <v/>
      </c>
      <c r="J99" s="21"/>
      <c r="K99" s="25"/>
      <c r="L99" s="24">
        <v>391</v>
      </c>
      <c r="M99" s="21"/>
      <c r="N99" s="30" t="str">
        <f t="shared" si="8"/>
        <v/>
      </c>
      <c r="O99" s="21"/>
      <c r="P99" s="25"/>
      <c r="Q99" s="24">
        <v>491</v>
      </c>
      <c r="R99" s="21"/>
      <c r="S99" s="30" t="str">
        <f t="shared" si="9"/>
        <v/>
      </c>
      <c r="T99" s="21"/>
      <c r="U99" s="25"/>
      <c r="V99" s="24">
        <v>591</v>
      </c>
      <c r="W99" s="21"/>
      <c r="X99" s="30" t="str">
        <f t="shared" si="10"/>
        <v/>
      </c>
      <c r="Y99" s="21"/>
      <c r="Z99" s="25"/>
      <c r="AA99" s="24">
        <v>691</v>
      </c>
      <c r="AB99" s="21"/>
      <c r="AC99" s="30" t="str">
        <f t="shared" si="11"/>
        <v/>
      </c>
      <c r="AD99" s="21"/>
      <c r="AE99" s="25"/>
    </row>
    <row r="100" spans="2:31" x14ac:dyDescent="0.35">
      <c r="B100" s="24">
        <v>192</v>
      </c>
      <c r="C100" s="21"/>
      <c r="D100" s="30" t="str">
        <f t="shared" si="6"/>
        <v/>
      </c>
      <c r="E100" s="21"/>
      <c r="F100" s="25"/>
      <c r="G100" s="24">
        <v>292</v>
      </c>
      <c r="H100" s="21"/>
      <c r="I100" s="30" t="str">
        <f t="shared" si="7"/>
        <v/>
      </c>
      <c r="J100" s="21"/>
      <c r="K100" s="25"/>
      <c r="L100" s="24">
        <v>392</v>
      </c>
      <c r="M100" s="21"/>
      <c r="N100" s="30" t="str">
        <f t="shared" si="8"/>
        <v/>
      </c>
      <c r="O100" s="21"/>
      <c r="P100" s="25"/>
      <c r="Q100" s="24">
        <v>492</v>
      </c>
      <c r="R100" s="21"/>
      <c r="S100" s="30" t="str">
        <f t="shared" si="9"/>
        <v/>
      </c>
      <c r="T100" s="21"/>
      <c r="U100" s="25"/>
      <c r="V100" s="24">
        <v>592</v>
      </c>
      <c r="W100" s="21"/>
      <c r="X100" s="30" t="str">
        <f t="shared" si="10"/>
        <v/>
      </c>
      <c r="Y100" s="21"/>
      <c r="Z100" s="25"/>
      <c r="AA100" s="24">
        <v>692</v>
      </c>
      <c r="AB100" s="21"/>
      <c r="AC100" s="30" t="str">
        <f t="shared" si="11"/>
        <v/>
      </c>
      <c r="AD100" s="21"/>
      <c r="AE100" s="25"/>
    </row>
    <row r="101" spans="2:31" x14ac:dyDescent="0.35">
      <c r="B101" s="24">
        <v>193</v>
      </c>
      <c r="C101" s="21"/>
      <c r="D101" s="30" t="str">
        <f t="shared" si="6"/>
        <v/>
      </c>
      <c r="E101" s="21"/>
      <c r="F101" s="25"/>
      <c r="G101" s="24">
        <v>293</v>
      </c>
      <c r="H101" s="21"/>
      <c r="I101" s="30" t="str">
        <f t="shared" si="7"/>
        <v/>
      </c>
      <c r="J101" s="21"/>
      <c r="K101" s="25"/>
      <c r="L101" s="24">
        <v>393</v>
      </c>
      <c r="M101" s="21"/>
      <c r="N101" s="30" t="str">
        <f t="shared" si="8"/>
        <v/>
      </c>
      <c r="O101" s="21"/>
      <c r="P101" s="25"/>
      <c r="Q101" s="24">
        <v>493</v>
      </c>
      <c r="R101" s="21"/>
      <c r="S101" s="30" t="str">
        <f t="shared" si="9"/>
        <v/>
      </c>
      <c r="T101" s="21"/>
      <c r="U101" s="25"/>
      <c r="V101" s="24">
        <v>593</v>
      </c>
      <c r="W101" s="21"/>
      <c r="X101" s="30" t="str">
        <f t="shared" si="10"/>
        <v/>
      </c>
      <c r="Y101" s="21"/>
      <c r="Z101" s="25"/>
      <c r="AA101" s="24">
        <v>693</v>
      </c>
      <c r="AB101" s="21"/>
      <c r="AC101" s="30" t="str">
        <f t="shared" si="11"/>
        <v/>
      </c>
      <c r="AD101" s="21"/>
      <c r="AE101" s="25"/>
    </row>
    <row r="102" spans="2:31" x14ac:dyDescent="0.35">
      <c r="B102" s="24">
        <v>194</v>
      </c>
      <c r="C102" s="21"/>
      <c r="D102" s="30" t="str">
        <f t="shared" si="6"/>
        <v/>
      </c>
      <c r="E102" s="21"/>
      <c r="F102" s="25"/>
      <c r="G102" s="24">
        <v>294</v>
      </c>
      <c r="H102" s="21"/>
      <c r="I102" s="30" t="str">
        <f t="shared" si="7"/>
        <v/>
      </c>
      <c r="J102" s="21"/>
      <c r="K102" s="25"/>
      <c r="L102" s="24">
        <v>394</v>
      </c>
      <c r="M102" s="21"/>
      <c r="N102" s="30" t="str">
        <f t="shared" si="8"/>
        <v/>
      </c>
      <c r="O102" s="21"/>
      <c r="P102" s="25"/>
      <c r="Q102" s="24">
        <v>494</v>
      </c>
      <c r="R102" s="21"/>
      <c r="S102" s="30" t="str">
        <f t="shared" si="9"/>
        <v/>
      </c>
      <c r="T102" s="21"/>
      <c r="U102" s="25"/>
      <c r="V102" s="24">
        <v>594</v>
      </c>
      <c r="W102" s="21"/>
      <c r="X102" s="30" t="str">
        <f t="shared" si="10"/>
        <v/>
      </c>
      <c r="Y102" s="21"/>
      <c r="Z102" s="25"/>
      <c r="AA102" s="24">
        <v>694</v>
      </c>
      <c r="AB102" s="21" t="s">
        <v>38</v>
      </c>
      <c r="AC102" s="30" t="str">
        <f t="shared" si="11"/>
        <v>U15B WAC</v>
      </c>
      <c r="AD102" s="21" t="s">
        <v>372</v>
      </c>
      <c r="AE102" s="25" t="s">
        <v>373</v>
      </c>
    </row>
    <row r="103" spans="2:31" x14ac:dyDescent="0.35">
      <c r="B103" s="24">
        <v>195</v>
      </c>
      <c r="C103" s="21"/>
      <c r="D103" s="30" t="str">
        <f t="shared" si="6"/>
        <v/>
      </c>
      <c r="E103" s="21"/>
      <c r="F103" s="25"/>
      <c r="G103" s="24">
        <v>295</v>
      </c>
      <c r="H103" s="21"/>
      <c r="I103" s="30" t="str">
        <f t="shared" si="7"/>
        <v/>
      </c>
      <c r="J103" s="21"/>
      <c r="K103" s="25"/>
      <c r="L103" s="24">
        <v>395</v>
      </c>
      <c r="M103" s="21"/>
      <c r="N103" s="30" t="str">
        <f t="shared" si="8"/>
        <v/>
      </c>
      <c r="O103" s="21"/>
      <c r="P103" s="25"/>
      <c r="Q103" s="24">
        <v>495</v>
      </c>
      <c r="R103" s="21" t="s">
        <v>38</v>
      </c>
      <c r="S103" s="30" t="str">
        <f t="shared" si="9"/>
        <v>U15B PR</v>
      </c>
      <c r="T103" s="21" t="s">
        <v>287</v>
      </c>
      <c r="U103" s="25" t="s">
        <v>245</v>
      </c>
      <c r="V103" s="24">
        <v>595</v>
      </c>
      <c r="W103" s="21"/>
      <c r="X103" s="30" t="str">
        <f t="shared" si="10"/>
        <v/>
      </c>
      <c r="Y103" s="21"/>
      <c r="Z103" s="25"/>
      <c r="AA103" s="24">
        <v>695</v>
      </c>
      <c r="AB103" s="21" t="s">
        <v>38</v>
      </c>
      <c r="AC103" s="30" t="str">
        <f t="shared" si="11"/>
        <v>U15B WAC</v>
      </c>
      <c r="AD103" s="21" t="s">
        <v>374</v>
      </c>
      <c r="AE103" s="25" t="s">
        <v>375</v>
      </c>
    </row>
    <row r="104" spans="2:31" x14ac:dyDescent="0.35">
      <c r="B104" s="24">
        <v>196</v>
      </c>
      <c r="C104" s="21"/>
      <c r="D104" s="30" t="str">
        <f t="shared" si="6"/>
        <v/>
      </c>
      <c r="E104" s="21"/>
      <c r="F104" s="25"/>
      <c r="G104" s="24">
        <v>296</v>
      </c>
      <c r="H104" s="21"/>
      <c r="I104" s="30" t="str">
        <f t="shared" si="7"/>
        <v/>
      </c>
      <c r="J104" s="21"/>
      <c r="K104" s="25"/>
      <c r="L104" s="24">
        <v>396</v>
      </c>
      <c r="M104" s="21"/>
      <c r="N104" s="30" t="str">
        <f t="shared" si="8"/>
        <v/>
      </c>
      <c r="O104" s="21"/>
      <c r="P104" s="25"/>
      <c r="Q104" s="24">
        <v>496</v>
      </c>
      <c r="R104" s="21" t="s">
        <v>38</v>
      </c>
      <c r="S104" s="30" t="str">
        <f t="shared" si="9"/>
        <v>U15B PR</v>
      </c>
      <c r="T104" s="21" t="s">
        <v>288</v>
      </c>
      <c r="U104" s="25" t="s">
        <v>254</v>
      </c>
      <c r="V104" s="24">
        <v>596</v>
      </c>
      <c r="W104" s="21"/>
      <c r="X104" s="30" t="str">
        <f t="shared" si="10"/>
        <v/>
      </c>
      <c r="Y104" s="21"/>
      <c r="Z104" s="25"/>
      <c r="AA104" s="24">
        <v>696</v>
      </c>
      <c r="AB104" s="21" t="s">
        <v>38</v>
      </c>
      <c r="AC104" s="30" t="str">
        <f t="shared" si="11"/>
        <v>U15B WAC</v>
      </c>
      <c r="AD104" s="21" t="s">
        <v>376</v>
      </c>
      <c r="AE104" s="25" t="s">
        <v>377</v>
      </c>
    </row>
    <row r="105" spans="2:31" x14ac:dyDescent="0.35">
      <c r="B105" s="24">
        <v>197</v>
      </c>
      <c r="C105" s="21"/>
      <c r="D105" s="30" t="str">
        <f t="shared" si="6"/>
        <v/>
      </c>
      <c r="E105" s="21"/>
      <c r="F105" s="25"/>
      <c r="G105" s="24">
        <v>297</v>
      </c>
      <c r="H105" s="21"/>
      <c r="I105" s="30" t="str">
        <f t="shared" si="7"/>
        <v/>
      </c>
      <c r="J105" s="21"/>
      <c r="K105" s="25"/>
      <c r="L105" s="24">
        <v>397</v>
      </c>
      <c r="M105" s="21"/>
      <c r="N105" s="30"/>
      <c r="O105" s="21"/>
      <c r="P105" s="25"/>
      <c r="Q105" s="24">
        <v>497</v>
      </c>
      <c r="R105" s="21" t="s">
        <v>37</v>
      </c>
      <c r="S105" s="30" t="str">
        <f t="shared" si="9"/>
        <v>U15G PR</v>
      </c>
      <c r="T105" s="21" t="s">
        <v>289</v>
      </c>
      <c r="U105" s="25" t="s">
        <v>290</v>
      </c>
      <c r="V105" s="24">
        <v>597</v>
      </c>
      <c r="W105" s="21"/>
      <c r="X105" s="30" t="str">
        <f t="shared" si="10"/>
        <v/>
      </c>
      <c r="Y105" s="21"/>
      <c r="Z105" s="25"/>
      <c r="AA105" s="24">
        <v>697</v>
      </c>
      <c r="AB105" s="21" t="s">
        <v>37</v>
      </c>
      <c r="AC105" s="30" t="str">
        <f t="shared" si="11"/>
        <v>U15G WAC</v>
      </c>
      <c r="AD105" s="21" t="s">
        <v>378</v>
      </c>
      <c r="AE105" s="25" t="s">
        <v>325</v>
      </c>
    </row>
    <row r="106" spans="2:31" x14ac:dyDescent="0.35">
      <c r="B106" s="24">
        <v>198</v>
      </c>
      <c r="C106" s="21" t="s">
        <v>37</v>
      </c>
      <c r="D106" s="30" t="str">
        <f t="shared" si="6"/>
        <v>U15G BAC</v>
      </c>
      <c r="E106" s="21" t="s">
        <v>386</v>
      </c>
      <c r="F106" s="25" t="s">
        <v>387</v>
      </c>
      <c r="G106" s="24">
        <v>298</v>
      </c>
      <c r="H106" s="21"/>
      <c r="I106" s="30" t="str">
        <f t="shared" si="7"/>
        <v/>
      </c>
      <c r="J106" s="21"/>
      <c r="K106" s="25"/>
      <c r="L106" s="24">
        <v>398</v>
      </c>
      <c r="M106" s="21" t="s">
        <v>37</v>
      </c>
      <c r="N106" s="30" t="s">
        <v>425</v>
      </c>
      <c r="O106" s="21" t="s">
        <v>426</v>
      </c>
      <c r="P106" s="25" t="s">
        <v>424</v>
      </c>
      <c r="Q106" s="24">
        <v>498</v>
      </c>
      <c r="R106" s="21" t="s">
        <v>37</v>
      </c>
      <c r="S106" s="30" t="str">
        <f t="shared" si="9"/>
        <v>U15G PR</v>
      </c>
      <c r="T106" s="21" t="s">
        <v>291</v>
      </c>
      <c r="U106" s="25" t="s">
        <v>292</v>
      </c>
      <c r="V106" s="24">
        <v>598</v>
      </c>
      <c r="W106" s="21"/>
      <c r="X106" s="30" t="str">
        <f t="shared" si="10"/>
        <v/>
      </c>
      <c r="Y106" s="21"/>
      <c r="Z106" s="25"/>
      <c r="AA106" s="24">
        <v>698</v>
      </c>
      <c r="AB106" s="21" t="s">
        <v>37</v>
      </c>
      <c r="AC106" s="30" t="str">
        <f t="shared" si="11"/>
        <v>U15G WAC</v>
      </c>
      <c r="AD106" s="21" t="s">
        <v>379</v>
      </c>
      <c r="AE106" s="25" t="s">
        <v>315</v>
      </c>
    </row>
    <row r="107" spans="2:31" ht="15" thickBot="1" x14ac:dyDescent="0.4">
      <c r="B107" s="26">
        <v>199</v>
      </c>
      <c r="C107" s="21" t="s">
        <v>37</v>
      </c>
      <c r="D107" s="30" t="str">
        <f t="shared" si="6"/>
        <v>U15G BAC</v>
      </c>
      <c r="E107" s="27" t="s">
        <v>385</v>
      </c>
      <c r="F107" s="28" t="s">
        <v>109</v>
      </c>
      <c r="G107" s="26">
        <v>299</v>
      </c>
      <c r="H107" s="27"/>
      <c r="I107" s="30" t="str">
        <f t="shared" si="7"/>
        <v/>
      </c>
      <c r="J107" s="27"/>
      <c r="K107" s="28"/>
      <c r="L107" s="26">
        <v>399</v>
      </c>
      <c r="M107" s="27" t="s">
        <v>37</v>
      </c>
      <c r="N107" s="30" t="str">
        <f t="shared" si="8"/>
        <v>U15G PAC</v>
      </c>
      <c r="O107" s="27" t="s">
        <v>394</v>
      </c>
      <c r="P107" s="28" t="s">
        <v>397</v>
      </c>
      <c r="Q107" s="26">
        <v>499</v>
      </c>
      <c r="R107" s="27" t="s">
        <v>37</v>
      </c>
      <c r="S107" s="30" t="str">
        <f t="shared" si="9"/>
        <v>U15G PR</v>
      </c>
      <c r="T107" s="27" t="s">
        <v>158</v>
      </c>
      <c r="U107" s="28" t="s">
        <v>293</v>
      </c>
      <c r="V107" s="26">
        <v>599</v>
      </c>
      <c r="W107" s="27"/>
      <c r="X107" s="30" t="str">
        <f t="shared" si="10"/>
        <v/>
      </c>
      <c r="Y107" s="27"/>
      <c r="Z107" s="28"/>
      <c r="AA107" s="26">
        <v>699</v>
      </c>
      <c r="AB107" s="21" t="s">
        <v>37</v>
      </c>
      <c r="AC107" s="30" t="str">
        <f t="shared" si="11"/>
        <v>U15G WAC</v>
      </c>
      <c r="AD107" s="27" t="s">
        <v>380</v>
      </c>
      <c r="AE107" s="28" t="s">
        <v>356</v>
      </c>
    </row>
  </sheetData>
  <mergeCells count="10">
    <mergeCell ref="V6:Z6"/>
    <mergeCell ref="AA6:AE6"/>
    <mergeCell ref="Q6:U6"/>
    <mergeCell ref="R1:U4"/>
    <mergeCell ref="B6:F6"/>
    <mergeCell ref="G6:K6"/>
    <mergeCell ref="L6:P6"/>
    <mergeCell ref="E1:P2"/>
    <mergeCell ref="E3:P4"/>
    <mergeCell ref="A1:C4"/>
  </mergeCells>
  <phoneticPr fontId="7" type="noConversion"/>
  <conditionalFormatting sqref="A1 R1 V1:XFD4 A5:XFD5 A6:B6 G6 L6 Q6 V6 AA6 AF6:XFD107 A7:AE7 A108:XFD1048576 G8:AE8 G38:H64 E35:H37 E65:H107 G9:H34 AD9:AE106 A8:D107 I9:AC38 I41:AC48 I39:N40 Q39:AC40 I107:AC107 I106:L106 Q106:AC106 I50:AC88 I49:S49 V49:AC49 I89:Q93 V89:AC93 I94:AC105 S89:S93">
    <cfRule type="containsText" dxfId="640" priority="61" operator="containsText" text="U15B">
      <formula>NOT(ISERROR(SEARCH("U15B",A1)))</formula>
    </cfRule>
    <cfRule type="containsText" dxfId="639" priority="62" operator="containsText" text="U15G">
      <formula>NOT(ISERROR(SEARCH("U15G",A1)))</formula>
    </cfRule>
    <cfRule type="containsText" dxfId="638" priority="63" operator="containsText" text="U13B">
      <formula>NOT(ISERROR(SEARCH("U13B",A1)))</formula>
    </cfRule>
    <cfRule type="containsText" dxfId="637" priority="64" operator="containsText" text="U13G">
      <formula>NOT(ISERROR(SEARCH("U13G",A1)))</formula>
    </cfRule>
    <cfRule type="containsText" dxfId="636" priority="65" operator="containsText" text="U11B">
      <formula>NOT(ISERROR(SEARCH("U11B",A1)))</formula>
    </cfRule>
    <cfRule type="containsText" dxfId="635" priority="66" operator="containsText" text="U11G">
      <formula>NOT(ISERROR(SEARCH("U11G",A1)))</formula>
    </cfRule>
  </conditionalFormatting>
  <conditionalFormatting sqref="E8:F34">
    <cfRule type="containsText" dxfId="634" priority="49" operator="containsText" text="U15B">
      <formula>NOT(ISERROR(SEARCH("U15B",E8)))</formula>
    </cfRule>
    <cfRule type="containsText" dxfId="633" priority="50" operator="containsText" text="U15G">
      <formula>NOT(ISERROR(SEARCH("U15G",E8)))</formula>
    </cfRule>
    <cfRule type="containsText" dxfId="632" priority="51" operator="containsText" text="U13B">
      <formula>NOT(ISERROR(SEARCH("U13B",E8)))</formula>
    </cfRule>
    <cfRule type="containsText" dxfId="631" priority="52" operator="containsText" text="U13G">
      <formula>NOT(ISERROR(SEARCH("U13G",E8)))</formula>
    </cfRule>
    <cfRule type="containsText" dxfId="630" priority="53" operator="containsText" text="U11B">
      <formula>NOT(ISERROR(SEARCH("U11B",E8)))</formula>
    </cfRule>
    <cfRule type="containsText" dxfId="629" priority="54" operator="containsText" text="U11G">
      <formula>NOT(ISERROR(SEARCH("U11G",E8)))</formula>
    </cfRule>
  </conditionalFormatting>
  <conditionalFormatting sqref="E38:F64">
    <cfRule type="containsText" dxfId="628" priority="43" operator="containsText" text="U15B">
      <formula>NOT(ISERROR(SEARCH("U15B",E38)))</formula>
    </cfRule>
    <cfRule type="containsText" dxfId="627" priority="44" operator="containsText" text="U15G">
      <formula>NOT(ISERROR(SEARCH("U15G",E38)))</formula>
    </cfRule>
    <cfRule type="containsText" dxfId="626" priority="45" operator="containsText" text="U13B">
      <formula>NOT(ISERROR(SEARCH("U13B",E38)))</formula>
    </cfRule>
    <cfRule type="containsText" dxfId="625" priority="46" operator="containsText" text="U13G">
      <formula>NOT(ISERROR(SEARCH("U13G",E38)))</formula>
    </cfRule>
    <cfRule type="containsText" dxfId="624" priority="47" operator="containsText" text="U11B">
      <formula>NOT(ISERROR(SEARCH("U11B",E38)))</formula>
    </cfRule>
    <cfRule type="containsText" dxfId="623" priority="48" operator="containsText" text="U11G">
      <formula>NOT(ISERROR(SEARCH("U11G",E38)))</formula>
    </cfRule>
  </conditionalFormatting>
  <conditionalFormatting sqref="O39:P40">
    <cfRule type="containsText" dxfId="622" priority="37" operator="containsText" text="U15B">
      <formula>NOT(ISERROR(SEARCH("U15B",O39)))</formula>
    </cfRule>
    <cfRule type="containsText" dxfId="621" priority="38" operator="containsText" text="U15G">
      <formula>NOT(ISERROR(SEARCH("U15G",O39)))</formula>
    </cfRule>
    <cfRule type="containsText" dxfId="620" priority="39" operator="containsText" text="U13B">
      <formula>NOT(ISERROR(SEARCH("U13B",O39)))</formula>
    </cfRule>
    <cfRule type="containsText" dxfId="619" priority="40" operator="containsText" text="U13G">
      <formula>NOT(ISERROR(SEARCH("U13G",O39)))</formula>
    </cfRule>
    <cfRule type="containsText" dxfId="618" priority="41" operator="containsText" text="U11B">
      <formula>NOT(ISERROR(SEARCH("U11B",O39)))</formula>
    </cfRule>
    <cfRule type="containsText" dxfId="617" priority="42" operator="containsText" text="U11G">
      <formula>NOT(ISERROR(SEARCH("U11G",O39)))</formula>
    </cfRule>
  </conditionalFormatting>
  <conditionalFormatting sqref="M106:P106">
    <cfRule type="containsText" dxfId="616" priority="31" operator="containsText" text="U15B">
      <formula>NOT(ISERROR(SEARCH("U15B",M106)))</formula>
    </cfRule>
    <cfRule type="containsText" dxfId="615" priority="32" operator="containsText" text="U15G">
      <formula>NOT(ISERROR(SEARCH("U15G",M106)))</formula>
    </cfRule>
    <cfRule type="containsText" dxfId="614" priority="33" operator="containsText" text="U13B">
      <formula>NOT(ISERROR(SEARCH("U13B",M106)))</formula>
    </cfRule>
    <cfRule type="containsText" dxfId="613" priority="34" operator="containsText" text="U13G">
      <formula>NOT(ISERROR(SEARCH("U13G",M106)))</formula>
    </cfRule>
    <cfRule type="containsText" dxfId="612" priority="35" operator="containsText" text="U11B">
      <formula>NOT(ISERROR(SEARCH("U11B",M106)))</formula>
    </cfRule>
    <cfRule type="containsText" dxfId="611" priority="36" operator="containsText" text="U11G">
      <formula>NOT(ISERROR(SEARCH("U11G",M106)))</formula>
    </cfRule>
  </conditionalFormatting>
  <conditionalFormatting sqref="T49:U49">
    <cfRule type="containsText" dxfId="610" priority="25" operator="containsText" text="U15B">
      <formula>NOT(ISERROR(SEARCH("U15B",T49)))</formula>
    </cfRule>
    <cfRule type="containsText" dxfId="609" priority="26" operator="containsText" text="U15G">
      <formula>NOT(ISERROR(SEARCH("U15G",T49)))</formula>
    </cfRule>
    <cfRule type="containsText" dxfId="608" priority="27" operator="containsText" text="U13B">
      <formula>NOT(ISERROR(SEARCH("U13B",T49)))</formula>
    </cfRule>
    <cfRule type="containsText" dxfId="607" priority="28" operator="containsText" text="U13G">
      <formula>NOT(ISERROR(SEARCH("U13G",T49)))</formula>
    </cfRule>
    <cfRule type="containsText" dxfId="606" priority="29" operator="containsText" text="U11B">
      <formula>NOT(ISERROR(SEARCH("U11B",T49)))</formula>
    </cfRule>
    <cfRule type="containsText" dxfId="605" priority="30" operator="containsText" text="U11G">
      <formula>NOT(ISERROR(SEARCH("U11G",T49)))</formula>
    </cfRule>
  </conditionalFormatting>
  <conditionalFormatting sqref="T89:U91">
    <cfRule type="containsText" dxfId="604" priority="19" operator="containsText" text="U15B">
      <formula>NOT(ISERROR(SEARCH("U15B",T89)))</formula>
    </cfRule>
    <cfRule type="containsText" dxfId="603" priority="20" operator="containsText" text="U15G">
      <formula>NOT(ISERROR(SEARCH("U15G",T89)))</formula>
    </cfRule>
    <cfRule type="containsText" dxfId="602" priority="21" operator="containsText" text="U13B">
      <formula>NOT(ISERROR(SEARCH("U13B",T89)))</formula>
    </cfRule>
    <cfRule type="containsText" dxfId="601" priority="22" operator="containsText" text="U13G">
      <formula>NOT(ISERROR(SEARCH("U13G",T89)))</formula>
    </cfRule>
    <cfRule type="containsText" dxfId="600" priority="23" operator="containsText" text="U11B">
      <formula>NOT(ISERROR(SEARCH("U11B",T89)))</formula>
    </cfRule>
    <cfRule type="containsText" dxfId="599" priority="24" operator="containsText" text="U11G">
      <formula>NOT(ISERROR(SEARCH("U11G",T89)))</formula>
    </cfRule>
  </conditionalFormatting>
  <conditionalFormatting sqref="R89:R91">
    <cfRule type="containsText" dxfId="598" priority="13" operator="containsText" text="U15B">
      <formula>NOT(ISERROR(SEARCH("U15B",R89)))</formula>
    </cfRule>
    <cfRule type="containsText" dxfId="597" priority="14" operator="containsText" text="U15G">
      <formula>NOT(ISERROR(SEARCH("U15G",R89)))</formula>
    </cfRule>
    <cfRule type="containsText" dxfId="596" priority="15" operator="containsText" text="U13B">
      <formula>NOT(ISERROR(SEARCH("U13B",R89)))</formula>
    </cfRule>
    <cfRule type="containsText" dxfId="595" priority="16" operator="containsText" text="U13G">
      <formula>NOT(ISERROR(SEARCH("U13G",R89)))</formula>
    </cfRule>
    <cfRule type="containsText" dxfId="594" priority="17" operator="containsText" text="U11B">
      <formula>NOT(ISERROR(SEARCH("U11B",R89)))</formula>
    </cfRule>
    <cfRule type="containsText" dxfId="593" priority="18" operator="containsText" text="U11G">
      <formula>NOT(ISERROR(SEARCH("U11G",R89)))</formula>
    </cfRule>
  </conditionalFormatting>
  <conditionalFormatting sqref="R92:R93">
    <cfRule type="containsText" dxfId="592" priority="7" operator="containsText" text="U15B">
      <formula>NOT(ISERROR(SEARCH("U15B",R92)))</formula>
    </cfRule>
    <cfRule type="containsText" dxfId="591" priority="8" operator="containsText" text="U15G">
      <formula>NOT(ISERROR(SEARCH("U15G",R92)))</formula>
    </cfRule>
    <cfRule type="containsText" dxfId="590" priority="9" operator="containsText" text="U13B">
      <formula>NOT(ISERROR(SEARCH("U13B",R92)))</formula>
    </cfRule>
    <cfRule type="containsText" dxfId="589" priority="10" operator="containsText" text="U13G">
      <formula>NOT(ISERROR(SEARCH("U13G",R92)))</formula>
    </cfRule>
    <cfRule type="containsText" dxfId="588" priority="11" operator="containsText" text="U11B">
      <formula>NOT(ISERROR(SEARCH("U11B",R92)))</formula>
    </cfRule>
    <cfRule type="containsText" dxfId="587" priority="12" operator="containsText" text="U11G">
      <formula>NOT(ISERROR(SEARCH("U11G",R92)))</formula>
    </cfRule>
  </conditionalFormatting>
  <conditionalFormatting sqref="T92:U93">
    <cfRule type="containsText" dxfId="586" priority="1" operator="containsText" text="U15B">
      <formula>NOT(ISERROR(SEARCH("U15B",T92)))</formula>
    </cfRule>
    <cfRule type="containsText" dxfId="585" priority="2" operator="containsText" text="U15G">
      <formula>NOT(ISERROR(SEARCH("U15G",T92)))</formula>
    </cfRule>
    <cfRule type="containsText" dxfId="584" priority="3" operator="containsText" text="U13B">
      <formula>NOT(ISERROR(SEARCH("U13B",T92)))</formula>
    </cfRule>
    <cfRule type="containsText" dxfId="583" priority="4" operator="containsText" text="U13G">
      <formula>NOT(ISERROR(SEARCH("U13G",T92)))</formula>
    </cfRule>
    <cfRule type="containsText" dxfId="582" priority="5" operator="containsText" text="U11B">
      <formula>NOT(ISERROR(SEARCH("U11B",T92)))</formula>
    </cfRule>
    <cfRule type="containsText" dxfId="581" priority="6" operator="containsText" text="U11G">
      <formula>NOT(ISERROR(SEARCH("U11G",T92)))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A283-7554-4FCC-9F17-68BCE19F75B1}">
  <sheetPr codeName="Sheet3"/>
  <dimension ref="A1:U602"/>
  <sheetViews>
    <sheetView workbookViewId="0">
      <selection activeCell="I368" sqref="I368"/>
    </sheetView>
  </sheetViews>
  <sheetFormatPr defaultRowHeight="14.5" x14ac:dyDescent="0.35"/>
  <cols>
    <col min="7" max="9" width="8.7265625" style="68"/>
    <col min="10" max="10" width="19.81640625" customWidth="1"/>
    <col min="12" max="12" width="13.7265625" customWidth="1"/>
    <col min="13" max="13" width="15.54296875" customWidth="1"/>
    <col min="14" max="14" width="14.26953125" customWidth="1"/>
  </cols>
  <sheetData>
    <row r="1" spans="1:21" ht="15" thickBot="1" x14ac:dyDescent="0.4">
      <c r="G1" s="68" t="s">
        <v>415</v>
      </c>
      <c r="H1" s="68" t="s">
        <v>75</v>
      </c>
      <c r="I1" s="68" t="s">
        <v>416</v>
      </c>
      <c r="P1" s="53" t="s">
        <v>73</v>
      </c>
    </row>
    <row r="2" spans="1:21" ht="15.5" thickTop="1" thickBot="1" x14ac:dyDescent="0.4">
      <c r="A2">
        <f>Athletes!B8</f>
        <v>100</v>
      </c>
      <c r="B2" t="str">
        <f>Athletes!C8</f>
        <v>U11G</v>
      </c>
      <c r="C2" t="str">
        <f>Athletes!D8</f>
        <v>U11G BAC</v>
      </c>
      <c r="D2" t="str">
        <f>Athletes!E8</f>
        <v>Allegra</v>
      </c>
      <c r="E2" t="str">
        <f>Athletes!F8</f>
        <v>Ramirez</v>
      </c>
      <c r="F2" s="1" t="s">
        <v>6</v>
      </c>
      <c r="G2" s="69">
        <f>COUNTIF('U11G.Tr'!A:M,Admin!$A2)</f>
        <v>2</v>
      </c>
      <c r="H2" s="69">
        <f>COUNTIF('U11G.Relay'!A:N,Admin!$A2)</f>
        <v>0</v>
      </c>
      <c r="I2" s="69">
        <f>COUNTIF('U11G.F'!A:BJ,Admin!$A2)</f>
        <v>3</v>
      </c>
      <c r="P2" t="s">
        <v>74</v>
      </c>
      <c r="Q2" s="53" t="s">
        <v>76</v>
      </c>
      <c r="T2" t="s">
        <v>75</v>
      </c>
      <c r="U2" t="s">
        <v>77</v>
      </c>
    </row>
    <row r="3" spans="1:21" ht="15.5" thickTop="1" thickBot="1" x14ac:dyDescent="0.4">
      <c r="A3">
        <f>Athletes!B9</f>
        <v>101</v>
      </c>
      <c r="B3" t="str">
        <f>Athletes!C9</f>
        <v>U11G</v>
      </c>
      <c r="C3" t="str">
        <f>Athletes!D9</f>
        <v>U11G BAC</v>
      </c>
      <c r="D3" t="str">
        <f>Athletes!E9</f>
        <v>Amy</v>
      </c>
      <c r="E3" t="str">
        <f>Athletes!F9</f>
        <v>Shepard</v>
      </c>
      <c r="F3" s="1" t="s">
        <v>6</v>
      </c>
      <c r="G3" s="69">
        <f>COUNTIF('U11G.Tr'!A:M,Admin!$A3)</f>
        <v>1</v>
      </c>
      <c r="H3" s="69">
        <f>COUNTIF('U11G.Relay'!A:N,Admin!$A3)</f>
        <v>0</v>
      </c>
      <c r="I3" s="69">
        <f>COUNTIF('U11G.F'!A:BJ,Admin!$A3)</f>
        <v>3</v>
      </c>
      <c r="L3" s="67" t="s">
        <v>381</v>
      </c>
      <c r="O3" t="s">
        <v>78</v>
      </c>
      <c r="P3" t="s">
        <v>44</v>
      </c>
      <c r="Q3" t="s">
        <v>71</v>
      </c>
      <c r="S3" t="s">
        <v>79</v>
      </c>
      <c r="T3" t="s">
        <v>44</v>
      </c>
    </row>
    <row r="4" spans="1:21" ht="15.5" thickTop="1" thickBot="1" x14ac:dyDescent="0.4">
      <c r="A4">
        <f>Athletes!B10</f>
        <v>102</v>
      </c>
      <c r="B4" t="str">
        <f>Athletes!C10</f>
        <v>U11G</v>
      </c>
      <c r="C4" t="str">
        <f>Athletes!D10</f>
        <v>U11G BAC</v>
      </c>
      <c r="D4" t="str">
        <f>Athletes!E10</f>
        <v>Imogen</v>
      </c>
      <c r="E4" t="str">
        <f>Athletes!F10</f>
        <v>Drew</v>
      </c>
      <c r="F4" s="1" t="s">
        <v>6</v>
      </c>
      <c r="G4" s="69">
        <f>COUNTIF('U11G.Tr'!A:M,Admin!$A4)</f>
        <v>1</v>
      </c>
      <c r="H4" s="69">
        <f>COUNTIF('U11G.Relay'!A:N,Admin!$A4)</f>
        <v>1</v>
      </c>
      <c r="I4" s="69">
        <f>COUNTIF('U11G.F'!A:BJ,Admin!$A4)</f>
        <v>3</v>
      </c>
      <c r="L4" s="93" t="s">
        <v>382</v>
      </c>
      <c r="M4" s="96"/>
      <c r="N4" s="96"/>
      <c r="P4">
        <v>1</v>
      </c>
      <c r="Q4">
        <v>12</v>
      </c>
      <c r="T4">
        <v>1</v>
      </c>
      <c r="U4">
        <v>12</v>
      </c>
    </row>
    <row r="5" spans="1:21" ht="15.5" thickTop="1" thickBot="1" x14ac:dyDescent="0.4">
      <c r="A5">
        <f>Athletes!B11</f>
        <v>103</v>
      </c>
      <c r="B5" t="str">
        <f>Athletes!C11</f>
        <v>U11G</v>
      </c>
      <c r="C5" t="str">
        <f>Athletes!D11</f>
        <v>U11G BAC</v>
      </c>
      <c r="D5" t="str">
        <f>Athletes!E11</f>
        <v>Kaya</v>
      </c>
      <c r="E5" t="str">
        <f>Athletes!F11</f>
        <v>Atie</v>
      </c>
      <c r="F5" s="1" t="s">
        <v>6</v>
      </c>
      <c r="G5" s="69">
        <f>COUNTIF('U11G.Tr'!A:M,Admin!$A5)</f>
        <v>1</v>
      </c>
      <c r="H5" s="69">
        <f>COUNTIF('U11G.Relay'!A:N,Admin!$A5)</f>
        <v>1</v>
      </c>
      <c r="I5" s="69">
        <f>COUNTIF('U11G.F'!A:BJ,Admin!$A5)</f>
        <v>3</v>
      </c>
      <c r="J5" s="53"/>
      <c r="L5" s="96"/>
      <c r="M5" s="96"/>
      <c r="N5" s="96"/>
      <c r="P5">
        <v>2</v>
      </c>
      <c r="Q5">
        <v>11</v>
      </c>
      <c r="T5">
        <v>2</v>
      </c>
      <c r="U5">
        <v>10</v>
      </c>
    </row>
    <row r="6" spans="1:21" ht="15.5" thickTop="1" thickBot="1" x14ac:dyDescent="0.4">
      <c r="A6">
        <f>Athletes!B12</f>
        <v>104</v>
      </c>
      <c r="B6" t="str">
        <f>Athletes!C12</f>
        <v>U11G</v>
      </c>
      <c r="C6" t="str">
        <f>Athletes!D12</f>
        <v>U11G BAC</v>
      </c>
      <c r="D6" t="str">
        <f>Athletes!E12</f>
        <v>Gabrielle</v>
      </c>
      <c r="E6" t="str">
        <f>Athletes!F12</f>
        <v>Agyei-baah</v>
      </c>
      <c r="F6" s="1" t="s">
        <v>6</v>
      </c>
      <c r="G6" s="69">
        <f>COUNTIF('U11G.Tr'!A:M,Admin!$A6)</f>
        <v>1</v>
      </c>
      <c r="H6" s="69">
        <f>COUNTIF('U11G.Relay'!A:N,Admin!$A6)</f>
        <v>0</v>
      </c>
      <c r="I6" s="69">
        <f>COUNTIF('U11G.F'!A:BJ,Admin!$A6)</f>
        <v>3</v>
      </c>
      <c r="L6" s="96"/>
      <c r="M6" s="96"/>
      <c r="N6" s="96"/>
      <c r="P6">
        <v>3</v>
      </c>
      <c r="Q6">
        <v>10</v>
      </c>
      <c r="T6">
        <v>3</v>
      </c>
      <c r="U6">
        <v>8</v>
      </c>
    </row>
    <row r="7" spans="1:21" ht="15.5" thickTop="1" thickBot="1" x14ac:dyDescent="0.4">
      <c r="A7">
        <f>Athletes!B13</f>
        <v>105</v>
      </c>
      <c r="B7" t="str">
        <f>Athletes!C13</f>
        <v>U11G</v>
      </c>
      <c r="C7" t="str">
        <f>Athletes!D13</f>
        <v>U11G BAC</v>
      </c>
      <c r="D7" t="str">
        <f>Athletes!E13</f>
        <v>Harriet</v>
      </c>
      <c r="E7" t="str">
        <f>Athletes!F13</f>
        <v>Dunn</v>
      </c>
      <c r="F7" s="1" t="s">
        <v>6</v>
      </c>
      <c r="G7" s="69">
        <f>COUNTIF('U11G.Tr'!A:M,Admin!$A7)</f>
        <v>1</v>
      </c>
      <c r="H7" s="69">
        <f>COUNTIF('U11G.Relay'!A:N,Admin!$A7)</f>
        <v>1</v>
      </c>
      <c r="I7" s="69">
        <f>COUNTIF('U11G.F'!A:BJ,Admin!$A7)</f>
        <v>3</v>
      </c>
      <c r="L7" s="96"/>
      <c r="M7" s="96"/>
      <c r="N7" s="96"/>
      <c r="P7">
        <v>4</v>
      </c>
      <c r="Q7">
        <v>9</v>
      </c>
      <c r="T7">
        <v>4</v>
      </c>
      <c r="U7">
        <v>6</v>
      </c>
    </row>
    <row r="8" spans="1:21" ht="15.5" thickTop="1" thickBot="1" x14ac:dyDescent="0.4">
      <c r="A8">
        <f>Athletes!B14</f>
        <v>106</v>
      </c>
      <c r="B8" t="str">
        <f>Athletes!C14</f>
        <v>U11G</v>
      </c>
      <c r="C8" t="str">
        <f>Athletes!D14</f>
        <v>U11G BAC</v>
      </c>
      <c r="D8" t="str">
        <f>Athletes!E14</f>
        <v>Evie</v>
      </c>
      <c r="E8" t="str">
        <f>Athletes!F14</f>
        <v>Anderson</v>
      </c>
      <c r="F8" s="1" t="s">
        <v>6</v>
      </c>
      <c r="G8" s="69">
        <f>COUNTIF('U11G.Tr'!A:M,Admin!$A8)</f>
        <v>0</v>
      </c>
      <c r="H8" s="69">
        <f>COUNTIF('U11G.Relay'!A:N,Admin!$A8)</f>
        <v>1</v>
      </c>
      <c r="I8" s="69">
        <f>COUNTIF('U11G.F'!A:BJ,Admin!$A8)</f>
        <v>0</v>
      </c>
      <c r="L8" s="96"/>
      <c r="M8" s="96"/>
      <c r="N8" s="96"/>
      <c r="P8">
        <v>5</v>
      </c>
      <c r="Q8">
        <v>8</v>
      </c>
      <c r="T8">
        <v>5</v>
      </c>
      <c r="U8">
        <v>4</v>
      </c>
    </row>
    <row r="9" spans="1:21" ht="15.5" thickTop="1" thickBot="1" x14ac:dyDescent="0.4">
      <c r="A9">
        <f>Athletes!B15</f>
        <v>107</v>
      </c>
      <c r="B9" t="str">
        <f>Athletes!C15</f>
        <v>U11G</v>
      </c>
      <c r="C9" t="str">
        <f>Athletes!D15</f>
        <v>U11G BAC</v>
      </c>
      <c r="D9" t="str">
        <f>Athletes!E15</f>
        <v xml:space="preserve">Emily </v>
      </c>
      <c r="E9" t="str">
        <f>Athletes!F15</f>
        <v>Brooks</v>
      </c>
      <c r="F9" s="1" t="s">
        <v>6</v>
      </c>
      <c r="G9" s="69">
        <f>COUNTIF('U11G.Tr'!A:M,Admin!$A9)</f>
        <v>0</v>
      </c>
      <c r="H9" s="69">
        <f>COUNTIF('U11G.Relay'!A:N,Admin!$A9)</f>
        <v>0</v>
      </c>
      <c r="I9" s="69">
        <f>COUNTIF('U11G.F'!A:BJ,Admin!$A9)</f>
        <v>0</v>
      </c>
      <c r="L9" s="96"/>
      <c r="M9" s="96"/>
      <c r="N9" s="96"/>
      <c r="P9">
        <v>6</v>
      </c>
      <c r="Q9">
        <v>7</v>
      </c>
      <c r="T9">
        <v>6</v>
      </c>
      <c r="U9">
        <v>2</v>
      </c>
    </row>
    <row r="10" spans="1:21" ht="15.5" thickTop="1" thickBot="1" x14ac:dyDescent="0.4">
      <c r="A10">
        <f>Athletes!B16</f>
        <v>108</v>
      </c>
      <c r="B10" t="str">
        <f>Athletes!C16</f>
        <v>U11G</v>
      </c>
      <c r="C10" t="str">
        <f>Athletes!D16</f>
        <v>U11G BAC</v>
      </c>
      <c r="D10" t="str">
        <f>Athletes!E16</f>
        <v>Skye</v>
      </c>
      <c r="E10" t="str">
        <f>Athletes!F16</f>
        <v>Rees</v>
      </c>
      <c r="F10" s="1" t="s">
        <v>6</v>
      </c>
      <c r="G10" s="69">
        <f>COUNTIF('U11G.Tr'!A:M,Admin!$A10)</f>
        <v>0</v>
      </c>
      <c r="H10" s="69">
        <f>COUNTIF('U11G.Relay'!A:N,Admin!$A10)</f>
        <v>0</v>
      </c>
      <c r="I10" s="69">
        <f>COUNTIF('U11G.F'!A:BJ,Admin!$A10)</f>
        <v>0</v>
      </c>
      <c r="L10" s="96"/>
      <c r="M10" s="96"/>
      <c r="N10" s="96"/>
      <c r="P10">
        <v>7</v>
      </c>
      <c r="Q10">
        <v>6</v>
      </c>
    </row>
    <row r="11" spans="1:21" ht="15.5" thickTop="1" thickBot="1" x14ac:dyDescent="0.4">
      <c r="A11">
        <f>Athletes!B17</f>
        <v>109</v>
      </c>
      <c r="B11" t="str">
        <f>Athletes!C17</f>
        <v>U11G</v>
      </c>
      <c r="C11" t="str">
        <f>Athletes!D17</f>
        <v>U11G BAC</v>
      </c>
      <c r="D11" t="str">
        <f>Athletes!E17</f>
        <v>Imogen</v>
      </c>
      <c r="E11" t="str">
        <f>Athletes!F17</f>
        <v>Savage</v>
      </c>
      <c r="F11" s="1" t="s">
        <v>6</v>
      </c>
      <c r="G11" s="69">
        <f>COUNTIF('U11G.Tr'!A:M,Admin!$A11)</f>
        <v>0</v>
      </c>
      <c r="H11" s="69">
        <f>COUNTIF('U11G.Relay'!A:N,Admin!$A11)</f>
        <v>0</v>
      </c>
      <c r="I11" s="69">
        <f>COUNTIF('U11G.F'!A:BJ,Admin!$A11)</f>
        <v>0</v>
      </c>
      <c r="L11" s="96"/>
      <c r="M11" s="96"/>
      <c r="N11" s="96"/>
      <c r="P11">
        <v>8</v>
      </c>
      <c r="Q11">
        <v>5</v>
      </c>
    </row>
    <row r="12" spans="1:21" ht="15.5" thickTop="1" thickBot="1" x14ac:dyDescent="0.4">
      <c r="A12">
        <f>Athletes!B18</f>
        <v>110</v>
      </c>
      <c r="B12" t="str">
        <f>Athletes!C18</f>
        <v>U11G</v>
      </c>
      <c r="C12" t="str">
        <f>Athletes!D18</f>
        <v>U11G BAC</v>
      </c>
      <c r="D12" t="str">
        <f>Athletes!E18</f>
        <v>Gracie</v>
      </c>
      <c r="E12" t="str">
        <f>Athletes!F18</f>
        <v>Crawford</v>
      </c>
      <c r="F12" s="1" t="s">
        <v>6</v>
      </c>
      <c r="G12" s="69">
        <f>COUNTIF('U11G.Tr'!A:M,Admin!$A12)</f>
        <v>0</v>
      </c>
      <c r="H12" s="69">
        <f>COUNTIF('U11G.Relay'!A:N,Admin!$A12)</f>
        <v>0</v>
      </c>
      <c r="I12" s="69">
        <f>COUNTIF('U11G.F'!A:BJ,Admin!$A12)</f>
        <v>0</v>
      </c>
      <c r="L12" s="96"/>
      <c r="M12" s="96"/>
      <c r="N12" s="96"/>
      <c r="P12">
        <v>9</v>
      </c>
      <c r="Q12">
        <v>4</v>
      </c>
      <c r="T12" t="s">
        <v>80</v>
      </c>
    </row>
    <row r="13" spans="1:21" ht="15.5" thickTop="1" thickBot="1" x14ac:dyDescent="0.4">
      <c r="A13">
        <f>Athletes!B19</f>
        <v>111</v>
      </c>
      <c r="B13" t="str">
        <f>Athletes!C19</f>
        <v>U11G</v>
      </c>
      <c r="C13" t="str">
        <f>Athletes!D19</f>
        <v/>
      </c>
      <c r="D13">
        <f>Athletes!E19</f>
        <v>0</v>
      </c>
      <c r="E13">
        <f>Athletes!F19</f>
        <v>0</v>
      </c>
      <c r="F13" s="1" t="s">
        <v>6</v>
      </c>
      <c r="G13" s="69">
        <f>COUNTIF('U11G.Tr'!A:M,Admin!$A13)</f>
        <v>0</v>
      </c>
      <c r="H13" s="69">
        <f>COUNTIF('U11G.Relay'!A:N,Admin!$A13)</f>
        <v>0</v>
      </c>
      <c r="I13" s="69">
        <f>COUNTIF('U11G.F'!A:BJ,Admin!$A13)</f>
        <v>0</v>
      </c>
      <c r="L13" s="96"/>
      <c r="M13" s="96"/>
      <c r="N13" s="96"/>
      <c r="P13">
        <v>10</v>
      </c>
      <c r="Q13">
        <v>3</v>
      </c>
      <c r="T13" t="s">
        <v>81</v>
      </c>
    </row>
    <row r="14" spans="1:21" ht="15.5" thickTop="1" thickBot="1" x14ac:dyDescent="0.4">
      <c r="A14">
        <f>Athletes!B20</f>
        <v>112</v>
      </c>
      <c r="B14" t="str">
        <f>Athletes!C20</f>
        <v>U11G</v>
      </c>
      <c r="C14" t="str">
        <f>Athletes!D20</f>
        <v/>
      </c>
      <c r="D14">
        <f>Athletes!E20</f>
        <v>0</v>
      </c>
      <c r="E14">
        <f>Athletes!F20</f>
        <v>0</v>
      </c>
      <c r="F14" s="1" t="s">
        <v>6</v>
      </c>
      <c r="G14" s="69">
        <f>COUNTIF('U11G.Tr'!A:M,Admin!$A14)</f>
        <v>0</v>
      </c>
      <c r="H14" s="69">
        <f>COUNTIF('U11G.Relay'!A:N,Admin!$A14)</f>
        <v>0</v>
      </c>
      <c r="I14" s="69">
        <f>COUNTIF('U11G.F'!A:BJ,Admin!$A14)</f>
        <v>0</v>
      </c>
      <c r="L14" s="96"/>
      <c r="M14" s="96"/>
      <c r="N14" s="96"/>
      <c r="P14">
        <v>11</v>
      </c>
      <c r="Q14">
        <v>2</v>
      </c>
      <c r="T14" t="s">
        <v>82</v>
      </c>
    </row>
    <row r="15" spans="1:21" ht="15.5" thickTop="1" thickBot="1" x14ac:dyDescent="0.4">
      <c r="A15">
        <f>Athletes!B21</f>
        <v>113</v>
      </c>
      <c r="B15" t="str">
        <f>Athletes!C21</f>
        <v>U11G</v>
      </c>
      <c r="C15" t="str">
        <f>Athletes!D21</f>
        <v/>
      </c>
      <c r="D15">
        <f>Athletes!E21</f>
        <v>0</v>
      </c>
      <c r="E15">
        <f>Athletes!F21</f>
        <v>0</v>
      </c>
      <c r="F15" s="1" t="s">
        <v>6</v>
      </c>
      <c r="G15" s="69">
        <f>COUNTIF('U11G.Tr'!A:M,Admin!$A15)</f>
        <v>0</v>
      </c>
      <c r="H15" s="69">
        <f>COUNTIF('U11G.Relay'!A:N,Admin!$A15)</f>
        <v>0</v>
      </c>
      <c r="I15" s="69">
        <f>COUNTIF('U11G.F'!A:BJ,Admin!$A15)</f>
        <v>0</v>
      </c>
      <c r="L15" s="96"/>
      <c r="M15" s="96"/>
      <c r="N15" s="96"/>
      <c r="P15">
        <v>12</v>
      </c>
      <c r="Q15">
        <v>1</v>
      </c>
    </row>
    <row r="16" spans="1:21" ht="15.5" thickTop="1" thickBot="1" x14ac:dyDescent="0.4">
      <c r="A16">
        <f>Athletes!B22</f>
        <v>114</v>
      </c>
      <c r="B16" t="str">
        <f>Athletes!C22</f>
        <v>U11G</v>
      </c>
      <c r="C16" t="str">
        <f>Athletes!D22</f>
        <v/>
      </c>
      <c r="D16">
        <f>Athletes!E22</f>
        <v>0</v>
      </c>
      <c r="E16">
        <f>Athletes!F22</f>
        <v>0</v>
      </c>
      <c r="F16" s="1" t="s">
        <v>6</v>
      </c>
      <c r="G16" s="69">
        <f>COUNTIF('U11G.Tr'!A:M,Admin!$A16)</f>
        <v>0</v>
      </c>
      <c r="H16" s="69">
        <f>COUNTIF('U11G.Relay'!A:N,Admin!$A16)</f>
        <v>0</v>
      </c>
      <c r="I16" s="69">
        <f>COUNTIF('U11G.F'!A:BJ,Admin!$A16)</f>
        <v>0</v>
      </c>
      <c r="L16" s="96"/>
      <c r="M16" s="96"/>
      <c r="N16" s="96"/>
    </row>
    <row r="17" spans="1:14" ht="15.5" thickTop="1" thickBot="1" x14ac:dyDescent="0.4">
      <c r="A17">
        <f>Athletes!B23</f>
        <v>115</v>
      </c>
      <c r="B17" t="str">
        <f>Athletes!C23</f>
        <v>U11B</v>
      </c>
      <c r="C17" t="str">
        <f>Athletes!D23</f>
        <v>U11B BAC</v>
      </c>
      <c r="D17" t="str">
        <f>Athletes!E23</f>
        <v xml:space="preserve">Leo </v>
      </c>
      <c r="E17" t="str">
        <f>Athletes!F23</f>
        <v>Sims</v>
      </c>
      <c r="F17" s="1" t="s">
        <v>6</v>
      </c>
      <c r="G17" s="69">
        <f>COUNTIF('U11B.Tr'!A:M,Admin!$A17)</f>
        <v>0</v>
      </c>
      <c r="H17" s="69">
        <f>COUNTIF('U11B.Relay'!A:N,Admin!$A17)</f>
        <v>0</v>
      </c>
      <c r="I17" s="69">
        <f>COUNTIF('U11B.F'!A:BJ,Admin!$A17)</f>
        <v>0</v>
      </c>
      <c r="L17" s="96"/>
      <c r="M17" s="96"/>
      <c r="N17" s="96"/>
    </row>
    <row r="18" spans="1:14" ht="15.5" thickTop="1" thickBot="1" x14ac:dyDescent="0.4">
      <c r="A18">
        <f>Athletes!B24</f>
        <v>116</v>
      </c>
      <c r="B18" t="str">
        <f>Athletes!C24</f>
        <v>U11B</v>
      </c>
      <c r="C18" t="str">
        <f>Athletes!D24</f>
        <v>U11B BAC</v>
      </c>
      <c r="D18" t="str">
        <f>Athletes!E24</f>
        <v xml:space="preserve">Theo </v>
      </c>
      <c r="E18" t="str">
        <f>Athletes!F24</f>
        <v>Savage</v>
      </c>
      <c r="F18" s="1" t="s">
        <v>6</v>
      </c>
      <c r="G18" s="69">
        <f>COUNTIF('U11B.Tr'!A:M,Admin!$A18)</f>
        <v>0</v>
      </c>
      <c r="H18" s="69">
        <f>COUNTIF('U11B.Relay'!A:N,Admin!$A18)</f>
        <v>0</v>
      </c>
      <c r="I18" s="69">
        <f>COUNTIF('U11B.F'!A:BJ,Admin!$A18)</f>
        <v>0</v>
      </c>
      <c r="L18" s="96"/>
      <c r="M18" s="96"/>
      <c r="N18" s="96"/>
    </row>
    <row r="19" spans="1:14" ht="15.5" thickTop="1" thickBot="1" x14ac:dyDescent="0.4">
      <c r="A19">
        <f>Athletes!B25</f>
        <v>117</v>
      </c>
      <c r="B19" t="str">
        <f>Athletes!C25</f>
        <v>U11B</v>
      </c>
      <c r="C19" t="str">
        <f>Athletes!D25</f>
        <v>U11B BAC</v>
      </c>
      <c r="D19" t="str">
        <f>Athletes!E25</f>
        <v xml:space="preserve">Leo </v>
      </c>
      <c r="E19" t="str">
        <f>Athletes!F25</f>
        <v>Pink</v>
      </c>
      <c r="F19" s="1" t="s">
        <v>6</v>
      </c>
      <c r="G19" s="69">
        <f>COUNTIF('U11B.Tr'!A:M,Admin!$A19)</f>
        <v>0</v>
      </c>
      <c r="H19" s="69">
        <f>COUNTIF('U11B.Relay'!A:N,Admin!$A19)</f>
        <v>0</v>
      </c>
      <c r="I19" s="69">
        <f>COUNTIF('U11B.F'!A:BJ,Admin!$A19)</f>
        <v>0</v>
      </c>
    </row>
    <row r="20" spans="1:14" ht="15.5" thickTop="1" thickBot="1" x14ac:dyDescent="0.4">
      <c r="A20">
        <f>Athletes!B26</f>
        <v>118</v>
      </c>
      <c r="B20" t="str">
        <f>Athletes!C26</f>
        <v>U11B</v>
      </c>
      <c r="C20" t="str">
        <f>Athletes!D26</f>
        <v>U11B BAC</v>
      </c>
      <c r="D20" t="str">
        <f>Athletes!E26</f>
        <v>Malachai</v>
      </c>
      <c r="E20" t="str">
        <f>Athletes!F26</f>
        <v>Yekini</v>
      </c>
      <c r="F20" s="1" t="s">
        <v>6</v>
      </c>
      <c r="G20" s="69">
        <f>COUNTIF('U11B.Tr'!A:M,Admin!$A20)</f>
        <v>0</v>
      </c>
      <c r="H20" s="69">
        <f>COUNTIF('U11B.Relay'!A:N,Admin!$A20)</f>
        <v>0</v>
      </c>
      <c r="I20" s="69">
        <f>COUNTIF('U11B.F'!A:BJ,Admin!$A20)</f>
        <v>0</v>
      </c>
    </row>
    <row r="21" spans="1:14" ht="16.5" thickTop="1" thickBot="1" x14ac:dyDescent="0.4">
      <c r="A21">
        <f>Athletes!B27</f>
        <v>119</v>
      </c>
      <c r="B21" t="str">
        <f>Athletes!C27</f>
        <v>U11B</v>
      </c>
      <c r="C21" t="str">
        <f>Athletes!D27</f>
        <v>U11B BAC</v>
      </c>
      <c r="D21" t="str">
        <f>Athletes!E27</f>
        <v>Ted</v>
      </c>
      <c r="E21" t="str">
        <f>Athletes!F27</f>
        <v>Norton</v>
      </c>
      <c r="F21" s="1" t="s">
        <v>6</v>
      </c>
      <c r="G21" s="69">
        <f>COUNTIF('U11B.Tr'!A:M,Admin!$A21)</f>
        <v>0</v>
      </c>
      <c r="H21" s="69">
        <f>COUNTIF('U11B.Relay'!A:N,Admin!$A21)</f>
        <v>0</v>
      </c>
      <c r="I21" s="69">
        <f>COUNTIF('U11B.F'!A:BJ,Admin!$A21)</f>
        <v>0</v>
      </c>
      <c r="L21" s="77" t="s">
        <v>441</v>
      </c>
    </row>
    <row r="22" spans="1:14" ht="15.5" thickTop="1" thickBot="1" x14ac:dyDescent="0.4">
      <c r="A22">
        <f>Athletes!B28</f>
        <v>120</v>
      </c>
      <c r="B22" t="str">
        <f>Athletes!C28</f>
        <v>U11B</v>
      </c>
      <c r="C22" t="str">
        <f>Athletes!D28</f>
        <v>U11B BAC</v>
      </c>
      <c r="D22" t="str">
        <f>Athletes!E28</f>
        <v>Jayton</v>
      </c>
      <c r="E22" t="str">
        <f>Athletes!F28</f>
        <v>Welsh</v>
      </c>
      <c r="F22" s="1" t="s">
        <v>6</v>
      </c>
      <c r="G22" s="69">
        <f>COUNTIF('U11B.Tr'!A:M,Admin!$A22)</f>
        <v>2</v>
      </c>
      <c r="H22" s="69">
        <f>COUNTIF('U11B.Relay'!A:N,Admin!$A22)</f>
        <v>1</v>
      </c>
      <c r="I22" s="69">
        <f>COUNTIF('U11B.F'!A:BJ,Admin!$A22)</f>
        <v>3</v>
      </c>
      <c r="L22" s="38" t="s">
        <v>446</v>
      </c>
      <c r="M22" s="78">
        <v>45658</v>
      </c>
    </row>
    <row r="23" spans="1:14" ht="15.5" thickTop="1" thickBot="1" x14ac:dyDescent="0.4">
      <c r="A23">
        <f>Athletes!B29</f>
        <v>121</v>
      </c>
      <c r="B23" t="str">
        <f>Athletes!C29</f>
        <v>U11B</v>
      </c>
      <c r="C23" t="str">
        <f>Athletes!D29</f>
        <v>U11B BAC</v>
      </c>
      <c r="D23" t="str">
        <f>Athletes!E29</f>
        <v>Sonny</v>
      </c>
      <c r="E23" t="str">
        <f>Athletes!F29</f>
        <v>Taylor</v>
      </c>
      <c r="F23" s="1" t="s">
        <v>6</v>
      </c>
      <c r="G23" s="69">
        <f>COUNTIF('U11B.Tr'!A:M,Admin!$A23)</f>
        <v>1</v>
      </c>
      <c r="H23" s="69">
        <f>COUNTIF('U11B.Relay'!A:N,Admin!$A23)</f>
        <v>1</v>
      </c>
      <c r="I23" s="69">
        <f>COUNTIF('U11B.F'!A:BJ,Admin!$A23)</f>
        <v>3</v>
      </c>
      <c r="L23" s="34">
        <v>45658</v>
      </c>
      <c r="M23" t="s">
        <v>442</v>
      </c>
    </row>
    <row r="24" spans="1:14" ht="15.5" thickTop="1" thickBot="1" x14ac:dyDescent="0.4">
      <c r="A24">
        <f>Athletes!B30</f>
        <v>122</v>
      </c>
      <c r="B24" t="str">
        <f>Athletes!C30</f>
        <v>U11B</v>
      </c>
      <c r="C24" t="str">
        <f>Athletes!D30</f>
        <v>U11B BAC</v>
      </c>
      <c r="D24" t="str">
        <f>Athletes!E30</f>
        <v>Arthur</v>
      </c>
      <c r="E24" t="str">
        <f>Athletes!F30</f>
        <v>Turner</v>
      </c>
      <c r="F24" s="1" t="s">
        <v>6</v>
      </c>
      <c r="G24" s="69">
        <f>COUNTIF('U11B.Tr'!A:M,Admin!$A24)</f>
        <v>2</v>
      </c>
      <c r="H24" s="69">
        <f>COUNTIF('U11B.Relay'!A:N,Admin!$A24)</f>
        <v>1</v>
      </c>
      <c r="I24" s="69">
        <f>COUNTIF('U11B.F'!A:BJ,Admin!$A24)</f>
        <v>3</v>
      </c>
      <c r="M24" t="s">
        <v>443</v>
      </c>
    </row>
    <row r="25" spans="1:14" ht="15.5" thickTop="1" thickBot="1" x14ac:dyDescent="0.4">
      <c r="A25">
        <f>Athletes!B31</f>
        <v>123</v>
      </c>
      <c r="B25" t="str">
        <f>Athletes!C31</f>
        <v>U11B</v>
      </c>
      <c r="C25" t="str">
        <f>Athletes!D31</f>
        <v>U11B BAC</v>
      </c>
      <c r="D25" t="str">
        <f>Athletes!E31</f>
        <v>Harley</v>
      </c>
      <c r="E25" t="str">
        <f>Athletes!F31</f>
        <v>Pink</v>
      </c>
      <c r="F25" s="1" t="s">
        <v>6</v>
      </c>
      <c r="G25" s="69">
        <f>COUNTIF('U11B.Tr'!A:M,Admin!$A25)</f>
        <v>0</v>
      </c>
      <c r="H25" s="69">
        <f>COUNTIF('U11B.Relay'!A:N,Admin!$A25)</f>
        <v>0</v>
      </c>
      <c r="I25" s="69">
        <f>COUNTIF('U11B.F'!A:BJ,Admin!$A25)</f>
        <v>0</v>
      </c>
      <c r="M25" t="s">
        <v>444</v>
      </c>
    </row>
    <row r="26" spans="1:14" ht="15.5" thickTop="1" thickBot="1" x14ac:dyDescent="0.4">
      <c r="A26">
        <f>Athletes!B32</f>
        <v>124</v>
      </c>
      <c r="B26" t="str">
        <f>Athletes!C32</f>
        <v>U11B</v>
      </c>
      <c r="C26" t="str">
        <f>Athletes!D32</f>
        <v>U11B BAC</v>
      </c>
      <c r="D26" t="str">
        <f>Athletes!E32</f>
        <v>Anderson</v>
      </c>
      <c r="E26" t="str">
        <f>Athletes!F32</f>
        <v>Peaty</v>
      </c>
      <c r="F26" s="1" t="s">
        <v>6</v>
      </c>
      <c r="G26" s="69">
        <f>COUNTIF('U11B.Tr'!A:M,Admin!$A26)</f>
        <v>1</v>
      </c>
      <c r="H26" s="69">
        <f>COUNTIF('U11B.Relay'!A:N,Admin!$A26)</f>
        <v>0</v>
      </c>
      <c r="I26" s="69">
        <f>COUNTIF('U11B.F'!A:BJ,Admin!$A26)</f>
        <v>3</v>
      </c>
      <c r="M26" t="s">
        <v>445</v>
      </c>
    </row>
    <row r="27" spans="1:14" ht="15.5" thickTop="1" thickBot="1" x14ac:dyDescent="0.4">
      <c r="A27">
        <f>Athletes!B33</f>
        <v>125</v>
      </c>
      <c r="B27" t="str">
        <f>Athletes!C33</f>
        <v>U11B</v>
      </c>
      <c r="C27" t="str">
        <f>Athletes!D33</f>
        <v>U11B BAC</v>
      </c>
      <c r="D27" t="str">
        <f>Athletes!E33</f>
        <v>Haden</v>
      </c>
      <c r="E27" t="str">
        <f>Athletes!F33</f>
        <v>McDade</v>
      </c>
      <c r="F27" s="1" t="s">
        <v>6</v>
      </c>
      <c r="G27" s="69">
        <f>COUNTIF('U11B.Tr'!A:M,Admin!$A27)</f>
        <v>2</v>
      </c>
      <c r="H27" s="69">
        <f>COUNTIF('U11B.Relay'!A:N,Admin!$A27)</f>
        <v>1</v>
      </c>
      <c r="I27" s="69">
        <f>COUNTIF('U11B.F'!A:BJ,Admin!$A27)</f>
        <v>3</v>
      </c>
      <c r="M27" s="53" t="s">
        <v>447</v>
      </c>
    </row>
    <row r="28" spans="1:14" ht="15.5" thickTop="1" thickBot="1" x14ac:dyDescent="0.4">
      <c r="A28">
        <f>Athletes!B34</f>
        <v>126</v>
      </c>
      <c r="B28" t="str">
        <f>Athletes!C34</f>
        <v>U11B</v>
      </c>
      <c r="C28" t="str">
        <f>Athletes!D34</f>
        <v/>
      </c>
      <c r="D28">
        <f>Athletes!E34</f>
        <v>0</v>
      </c>
      <c r="E28">
        <f>Athletes!F34</f>
        <v>0</v>
      </c>
      <c r="F28" s="1" t="s">
        <v>6</v>
      </c>
      <c r="G28" s="69">
        <f>COUNTIF('U11B.Tr'!A:M,Admin!$A28)</f>
        <v>0</v>
      </c>
      <c r="H28" s="69">
        <f>COUNTIF('U11B.Relay'!A:N,Admin!$A28)</f>
        <v>0</v>
      </c>
      <c r="I28" s="69">
        <f>COUNTIF('U11B.F'!A:BJ,Admin!$A28)</f>
        <v>0</v>
      </c>
      <c r="M28" t="s">
        <v>449</v>
      </c>
    </row>
    <row r="29" spans="1:14" ht="15.5" thickTop="1" thickBot="1" x14ac:dyDescent="0.4">
      <c r="A29">
        <f>Athletes!B35</f>
        <v>127</v>
      </c>
      <c r="B29" t="str">
        <f>Athletes!C35</f>
        <v>U11B</v>
      </c>
      <c r="C29" t="str">
        <f>Athletes!D35</f>
        <v/>
      </c>
      <c r="D29">
        <f>Athletes!E35</f>
        <v>0</v>
      </c>
      <c r="E29">
        <f>Athletes!F35</f>
        <v>0</v>
      </c>
      <c r="F29" s="1" t="s">
        <v>6</v>
      </c>
      <c r="G29" s="69">
        <f>COUNTIF('U11B.Tr'!A:M,Admin!$A29)</f>
        <v>0</v>
      </c>
      <c r="H29" s="69">
        <f>COUNTIF('U11B.Relay'!A:N,Admin!$A29)</f>
        <v>0</v>
      </c>
      <c r="I29" s="69">
        <f>COUNTIF('U11B.F'!A:BJ,Admin!$A29)</f>
        <v>0</v>
      </c>
    </row>
    <row r="30" spans="1:14" ht="15.5" thickTop="1" thickBot="1" x14ac:dyDescent="0.4">
      <c r="A30">
        <f>Athletes!B36</f>
        <v>128</v>
      </c>
      <c r="B30" t="str">
        <f>Athletes!C36</f>
        <v>U11B</v>
      </c>
      <c r="C30" t="str">
        <f>Athletes!D36</f>
        <v/>
      </c>
      <c r="D30">
        <f>Athletes!E36</f>
        <v>0</v>
      </c>
      <c r="E30">
        <f>Athletes!F36</f>
        <v>0</v>
      </c>
      <c r="F30" s="1" t="s">
        <v>6</v>
      </c>
      <c r="G30" s="69">
        <f>COUNTIF('U11B.Tr'!A:M,Admin!$A30)</f>
        <v>0</v>
      </c>
      <c r="H30" s="69">
        <f>COUNTIF('U11B.Relay'!A:N,Admin!$A30)</f>
        <v>0</v>
      </c>
      <c r="I30" s="69">
        <f>COUNTIF('U11B.F'!A:BJ,Admin!$A30)</f>
        <v>0</v>
      </c>
    </row>
    <row r="31" spans="1:14" ht="15.5" thickTop="1" thickBot="1" x14ac:dyDescent="0.4">
      <c r="A31">
        <f>Athletes!B37</f>
        <v>129</v>
      </c>
      <c r="B31" t="str">
        <f>Athletes!C37</f>
        <v>U11B</v>
      </c>
      <c r="C31" t="str">
        <f>Athletes!D37</f>
        <v/>
      </c>
      <c r="D31">
        <f>Athletes!E37</f>
        <v>0</v>
      </c>
      <c r="E31">
        <f>Athletes!F37</f>
        <v>0</v>
      </c>
      <c r="F31" s="1" t="s">
        <v>6</v>
      </c>
      <c r="G31" s="69">
        <f>COUNTIF('U11B.Tr'!A:M,Admin!$A31)</f>
        <v>0</v>
      </c>
      <c r="H31" s="69">
        <f>COUNTIF('U11B.Relay'!A:N,Admin!$A31)</f>
        <v>0</v>
      </c>
      <c r="I31" s="69">
        <f>COUNTIF('U11B.F'!A:BJ,Admin!$A31)</f>
        <v>0</v>
      </c>
    </row>
    <row r="32" spans="1:14" ht="15.5" thickTop="1" thickBot="1" x14ac:dyDescent="0.4">
      <c r="A32">
        <f>Athletes!B38</f>
        <v>130</v>
      </c>
      <c r="B32" t="str">
        <f>Athletes!C38</f>
        <v>U13G</v>
      </c>
      <c r="C32" t="str">
        <f>Athletes!D38</f>
        <v>U13G BAC</v>
      </c>
      <c r="D32" t="str">
        <f>Athletes!E38</f>
        <v>Effie</v>
      </c>
      <c r="E32" t="str">
        <f>Athletes!F38</f>
        <v>Littlewood</v>
      </c>
      <c r="F32" s="1" t="s">
        <v>6</v>
      </c>
      <c r="G32" s="69">
        <f>COUNTIF('U13G.Tr'!A:T,Admin!$A32)</f>
        <v>0</v>
      </c>
      <c r="H32" s="69">
        <f>COUNTIF('U13G.Relay'!A:U,Admin!$A32)</f>
        <v>0</v>
      </c>
      <c r="I32" s="69">
        <f>COUNTIF('U13G.F'!A:BV,Admin!$A32)</f>
        <v>0</v>
      </c>
    </row>
    <row r="33" spans="1:9" ht="15.5" thickTop="1" thickBot="1" x14ac:dyDescent="0.4">
      <c r="A33">
        <f>Athletes!B39</f>
        <v>131</v>
      </c>
      <c r="B33" t="str">
        <f>Athletes!C39</f>
        <v>U13G</v>
      </c>
      <c r="C33" t="str">
        <f>Athletes!D39</f>
        <v>U13G BAC</v>
      </c>
      <c r="D33" t="str">
        <f>Athletes!E39</f>
        <v xml:space="preserve">Bella </v>
      </c>
      <c r="E33" t="str">
        <f>Athletes!F39</f>
        <v>Crawford</v>
      </c>
      <c r="F33" s="1" t="s">
        <v>6</v>
      </c>
      <c r="G33" s="69">
        <f>COUNTIF('U13G.Tr'!A:T,Admin!$A33)</f>
        <v>0</v>
      </c>
      <c r="H33" s="69">
        <f>COUNTIF('U13G.Relay'!A:U,Admin!$A33)</f>
        <v>0</v>
      </c>
      <c r="I33" s="69">
        <f>COUNTIF('U13G.F'!A:BV,Admin!$A33)</f>
        <v>0</v>
      </c>
    </row>
    <row r="34" spans="1:9" ht="15.5" thickTop="1" thickBot="1" x14ac:dyDescent="0.4">
      <c r="A34">
        <f>Athletes!B40</f>
        <v>132</v>
      </c>
      <c r="B34" t="str">
        <f>Athletes!C40</f>
        <v>U13G</v>
      </c>
      <c r="C34" t="str">
        <f>Athletes!D40</f>
        <v>U13G BAC</v>
      </c>
      <c r="D34" t="str">
        <f>Athletes!E40</f>
        <v>Ellie</v>
      </c>
      <c r="E34" t="str">
        <f>Athletes!F40</f>
        <v>Taylor</v>
      </c>
      <c r="F34" s="1" t="s">
        <v>6</v>
      </c>
      <c r="G34" s="69">
        <f>COUNTIF('U13G.Tr'!A:T,Admin!$A34)</f>
        <v>0</v>
      </c>
      <c r="H34" s="69">
        <f>COUNTIF('U13G.Relay'!A:U,Admin!$A34)</f>
        <v>0</v>
      </c>
      <c r="I34" s="69">
        <f>COUNTIF('U13G.F'!A:BV,Admin!$A34)</f>
        <v>0</v>
      </c>
    </row>
    <row r="35" spans="1:9" ht="15.5" thickTop="1" thickBot="1" x14ac:dyDescent="0.4">
      <c r="A35">
        <f>Athletes!B41</f>
        <v>133</v>
      </c>
      <c r="B35" t="str">
        <f>Athletes!C41</f>
        <v>U13G</v>
      </c>
      <c r="C35" t="str">
        <f>Athletes!D41</f>
        <v>U13G BAC</v>
      </c>
      <c r="D35" t="str">
        <f>Athletes!E41</f>
        <v>Phoebe</v>
      </c>
      <c r="E35" t="str">
        <f>Athletes!F41</f>
        <v>Clark</v>
      </c>
      <c r="F35" s="1" t="s">
        <v>6</v>
      </c>
      <c r="G35" s="69">
        <f>COUNTIF('U13G.Tr'!A:T,Admin!$A35)</f>
        <v>0</v>
      </c>
      <c r="H35" s="69">
        <f>COUNTIF('U13G.Relay'!A:U,Admin!$A35)</f>
        <v>0</v>
      </c>
      <c r="I35" s="69">
        <f>COUNTIF('U13G.F'!A:BV,Admin!$A35)</f>
        <v>0</v>
      </c>
    </row>
    <row r="36" spans="1:9" ht="15.5" thickTop="1" thickBot="1" x14ac:dyDescent="0.4">
      <c r="A36">
        <f>Athletes!B42</f>
        <v>134</v>
      </c>
      <c r="B36" t="str">
        <f>Athletes!C42</f>
        <v>U13G</v>
      </c>
      <c r="C36" t="str">
        <f>Athletes!D42</f>
        <v/>
      </c>
      <c r="D36">
        <f>Athletes!E42</f>
        <v>0</v>
      </c>
      <c r="E36">
        <f>Athletes!F42</f>
        <v>0</v>
      </c>
      <c r="F36" s="1" t="s">
        <v>6</v>
      </c>
      <c r="G36" s="69">
        <f>COUNTIF('U13G.Tr'!A:T,Admin!$A36)</f>
        <v>0</v>
      </c>
      <c r="H36" s="69">
        <f>COUNTIF('U13G.Relay'!A:U,Admin!$A36)</f>
        <v>0</v>
      </c>
      <c r="I36" s="69">
        <f>COUNTIF('U13G.F'!A:BV,Admin!$A36)</f>
        <v>0</v>
      </c>
    </row>
    <row r="37" spans="1:9" ht="15.5" thickTop="1" thickBot="1" x14ac:dyDescent="0.4">
      <c r="A37">
        <f>Athletes!B43</f>
        <v>135</v>
      </c>
      <c r="B37" t="str">
        <f>Athletes!C43</f>
        <v>U13G</v>
      </c>
      <c r="C37" t="str">
        <f>Athletes!D43</f>
        <v/>
      </c>
      <c r="D37">
        <f>Athletes!E43</f>
        <v>0</v>
      </c>
      <c r="E37">
        <f>Athletes!F43</f>
        <v>0</v>
      </c>
      <c r="F37" s="1" t="s">
        <v>6</v>
      </c>
      <c r="G37" s="69">
        <f>COUNTIF('U13G.Tr'!A:T,Admin!$A37)</f>
        <v>0</v>
      </c>
      <c r="H37" s="69">
        <f>COUNTIF('U13G.Relay'!A:U,Admin!$A37)</f>
        <v>0</v>
      </c>
      <c r="I37" s="69">
        <f>COUNTIF('U13G.F'!A:BV,Admin!$A37)</f>
        <v>0</v>
      </c>
    </row>
    <row r="38" spans="1:9" ht="15.5" thickTop="1" thickBot="1" x14ac:dyDescent="0.4">
      <c r="A38">
        <f>Athletes!B44</f>
        <v>136</v>
      </c>
      <c r="B38" t="str">
        <f>Athletes!C44</f>
        <v>U13G</v>
      </c>
      <c r="C38" t="str">
        <f>Athletes!D44</f>
        <v/>
      </c>
      <c r="D38">
        <f>Athletes!E44</f>
        <v>0</v>
      </c>
      <c r="E38">
        <f>Athletes!F44</f>
        <v>0</v>
      </c>
      <c r="F38" s="1" t="s">
        <v>6</v>
      </c>
      <c r="G38" s="69">
        <f>COUNTIF('U13G.Tr'!A:T,Admin!$A38)</f>
        <v>0</v>
      </c>
      <c r="H38" s="69">
        <f>COUNTIF('U13G.Relay'!A:U,Admin!$A38)</f>
        <v>0</v>
      </c>
      <c r="I38" s="69">
        <f>COUNTIF('U13G.F'!A:BV,Admin!$A38)</f>
        <v>0</v>
      </c>
    </row>
    <row r="39" spans="1:9" ht="15.5" thickTop="1" thickBot="1" x14ac:dyDescent="0.4">
      <c r="A39">
        <f>Athletes!B45</f>
        <v>137</v>
      </c>
      <c r="B39" t="str">
        <f>Athletes!C45</f>
        <v>U13G</v>
      </c>
      <c r="C39" t="str">
        <f>Athletes!D45</f>
        <v/>
      </c>
      <c r="D39">
        <f>Athletes!E45</f>
        <v>0</v>
      </c>
      <c r="E39">
        <f>Athletes!F45</f>
        <v>0</v>
      </c>
      <c r="F39" s="1" t="s">
        <v>6</v>
      </c>
      <c r="G39" s="69">
        <f>COUNTIF('U13G.Tr'!A:T,Admin!$A39)</f>
        <v>0</v>
      </c>
      <c r="H39" s="69">
        <f>COUNTIF('U13G.Relay'!A:U,Admin!$A39)</f>
        <v>0</v>
      </c>
      <c r="I39" s="69">
        <f>COUNTIF('U13G.F'!A:BV,Admin!$A39)</f>
        <v>0</v>
      </c>
    </row>
    <row r="40" spans="1:9" ht="15.5" thickTop="1" thickBot="1" x14ac:dyDescent="0.4">
      <c r="A40">
        <f>Athletes!B46</f>
        <v>138</v>
      </c>
      <c r="B40" t="str">
        <f>Athletes!C46</f>
        <v>U13G</v>
      </c>
      <c r="C40" t="str">
        <f>Athletes!D46</f>
        <v/>
      </c>
      <c r="D40">
        <f>Athletes!E46</f>
        <v>0</v>
      </c>
      <c r="E40">
        <f>Athletes!F46</f>
        <v>0</v>
      </c>
      <c r="F40" s="1" t="s">
        <v>6</v>
      </c>
      <c r="G40" s="69">
        <f>COUNTIF('U13G.Tr'!A:T,Admin!$A40)</f>
        <v>0</v>
      </c>
      <c r="H40" s="69">
        <f>COUNTIF('U13G.Relay'!A:U,Admin!$A40)</f>
        <v>0</v>
      </c>
      <c r="I40" s="69">
        <f>COUNTIF('U13G.F'!A:BV,Admin!$A40)</f>
        <v>0</v>
      </c>
    </row>
    <row r="41" spans="1:9" ht="15.5" thickTop="1" thickBot="1" x14ac:dyDescent="0.4">
      <c r="A41">
        <f>Athletes!B47</f>
        <v>139</v>
      </c>
      <c r="B41" t="str">
        <f>Athletes!C47</f>
        <v>U13G</v>
      </c>
      <c r="C41" t="str">
        <f>Athletes!D47</f>
        <v/>
      </c>
      <c r="D41">
        <f>Athletes!E47</f>
        <v>0</v>
      </c>
      <c r="E41">
        <f>Athletes!F47</f>
        <v>0</v>
      </c>
      <c r="F41" s="1" t="s">
        <v>6</v>
      </c>
      <c r="G41" s="69">
        <f>COUNTIF('U13G.Tr'!A:T,Admin!$A41)</f>
        <v>0</v>
      </c>
      <c r="H41" s="69">
        <f>COUNTIF('U13G.Relay'!A:U,Admin!$A41)</f>
        <v>0</v>
      </c>
      <c r="I41" s="69">
        <f>COUNTIF('U13G.F'!A:BV,Admin!$A41)</f>
        <v>0</v>
      </c>
    </row>
    <row r="42" spans="1:9" ht="15.5" thickTop="1" thickBot="1" x14ac:dyDescent="0.4">
      <c r="A42">
        <f>Athletes!B48</f>
        <v>140</v>
      </c>
      <c r="B42" t="str">
        <f>Athletes!C48</f>
        <v>U13G</v>
      </c>
      <c r="C42" t="str">
        <f>Athletes!D48</f>
        <v/>
      </c>
      <c r="D42">
        <f>Athletes!E48</f>
        <v>0</v>
      </c>
      <c r="E42">
        <f>Athletes!F48</f>
        <v>0</v>
      </c>
      <c r="F42" s="1" t="s">
        <v>6</v>
      </c>
      <c r="G42" s="69">
        <f>COUNTIF('U13G.Tr'!A:T,Admin!$A42)</f>
        <v>0</v>
      </c>
      <c r="H42" s="69">
        <f>COUNTIF('U13G.Relay'!A:U,Admin!$A42)</f>
        <v>0</v>
      </c>
      <c r="I42" s="69">
        <f>COUNTIF('U13G.F'!A:BV,Admin!$A42)</f>
        <v>0</v>
      </c>
    </row>
    <row r="43" spans="1:9" ht="15.5" thickTop="1" thickBot="1" x14ac:dyDescent="0.4">
      <c r="A43">
        <f>Athletes!B49</f>
        <v>141</v>
      </c>
      <c r="B43" t="str">
        <f>Athletes!C49</f>
        <v>U13G</v>
      </c>
      <c r="C43" t="str">
        <f>Athletes!D49</f>
        <v/>
      </c>
      <c r="D43">
        <f>Athletes!E49</f>
        <v>0</v>
      </c>
      <c r="E43">
        <f>Athletes!F49</f>
        <v>0</v>
      </c>
      <c r="F43" s="1" t="s">
        <v>6</v>
      </c>
      <c r="G43" s="69">
        <f>COUNTIF('U13G.Tr'!A:T,Admin!$A43)</f>
        <v>0</v>
      </c>
      <c r="H43" s="69">
        <f>COUNTIF('U13G.Relay'!A:U,Admin!$A43)</f>
        <v>0</v>
      </c>
      <c r="I43" s="69">
        <f>COUNTIF('U13G.F'!A:BV,Admin!$A43)</f>
        <v>0</v>
      </c>
    </row>
    <row r="44" spans="1:9" ht="15.5" thickTop="1" thickBot="1" x14ac:dyDescent="0.4">
      <c r="A44">
        <f>Athletes!B50</f>
        <v>142</v>
      </c>
      <c r="B44" t="str">
        <f>Athletes!C50</f>
        <v>U13G</v>
      </c>
      <c r="C44" t="str">
        <f>Athletes!D50</f>
        <v/>
      </c>
      <c r="D44">
        <f>Athletes!E50</f>
        <v>0</v>
      </c>
      <c r="E44">
        <f>Athletes!F50</f>
        <v>0</v>
      </c>
      <c r="F44" s="1" t="s">
        <v>6</v>
      </c>
      <c r="G44" s="69">
        <f>COUNTIF('U13G.Tr'!A:T,Admin!$A44)</f>
        <v>0</v>
      </c>
      <c r="H44" s="69">
        <f>COUNTIF('U13G.Relay'!A:U,Admin!$A44)</f>
        <v>0</v>
      </c>
      <c r="I44" s="69">
        <f>COUNTIF('U13G.F'!A:BV,Admin!$A44)</f>
        <v>0</v>
      </c>
    </row>
    <row r="45" spans="1:9" ht="15.5" thickTop="1" thickBot="1" x14ac:dyDescent="0.4">
      <c r="A45">
        <f>Athletes!B51</f>
        <v>143</v>
      </c>
      <c r="B45" t="str">
        <f>Athletes!C51</f>
        <v>U13G</v>
      </c>
      <c r="C45" t="str">
        <f>Athletes!D51</f>
        <v/>
      </c>
      <c r="D45">
        <f>Athletes!E51</f>
        <v>0</v>
      </c>
      <c r="E45">
        <f>Athletes!F51</f>
        <v>0</v>
      </c>
      <c r="F45" s="1" t="s">
        <v>6</v>
      </c>
      <c r="G45" s="69">
        <f>COUNTIF('U13G.Tr'!A:T,Admin!$A45)</f>
        <v>0</v>
      </c>
      <c r="H45" s="69">
        <f>COUNTIF('U13G.Relay'!A:U,Admin!$A45)</f>
        <v>0</v>
      </c>
      <c r="I45" s="69">
        <f>COUNTIF('U13G.F'!A:BV,Admin!$A45)</f>
        <v>0</v>
      </c>
    </row>
    <row r="46" spans="1:9" ht="15.5" thickTop="1" thickBot="1" x14ac:dyDescent="0.4">
      <c r="A46">
        <f>Athletes!B52</f>
        <v>144</v>
      </c>
      <c r="B46" t="str">
        <f>Athletes!C52</f>
        <v>U13G</v>
      </c>
      <c r="C46" t="str">
        <f>Athletes!D52</f>
        <v/>
      </c>
      <c r="D46">
        <f>Athletes!E52</f>
        <v>0</v>
      </c>
      <c r="E46">
        <f>Athletes!F52</f>
        <v>0</v>
      </c>
      <c r="F46" s="1" t="s">
        <v>6</v>
      </c>
      <c r="G46" s="69">
        <f>COUNTIF('U13G.Tr'!A:T,Admin!$A46)</f>
        <v>0</v>
      </c>
      <c r="H46" s="69">
        <f>COUNTIF('U13G.Relay'!A:U,Admin!$A46)</f>
        <v>0</v>
      </c>
      <c r="I46" s="69">
        <f>COUNTIF('U13G.F'!A:BV,Admin!$A46)</f>
        <v>0</v>
      </c>
    </row>
    <row r="47" spans="1:9" ht="15.5" thickTop="1" thickBot="1" x14ac:dyDescent="0.4">
      <c r="A47">
        <f>Athletes!B53</f>
        <v>145</v>
      </c>
      <c r="B47" t="str">
        <f>Athletes!C53</f>
        <v>U13B</v>
      </c>
      <c r="C47" t="str">
        <f>Athletes!D53</f>
        <v>U13B BAC</v>
      </c>
      <c r="D47" t="str">
        <f>Athletes!E53</f>
        <v xml:space="preserve">Reuben </v>
      </c>
      <c r="E47" t="str">
        <f>Athletes!F53</f>
        <v>Gates</v>
      </c>
      <c r="F47" s="1" t="s">
        <v>6</v>
      </c>
      <c r="G47" s="69">
        <f>COUNTIF('U13B.Tr'!A:T,Admin!$A47)</f>
        <v>2</v>
      </c>
      <c r="H47" s="69">
        <f>COUNTIF('U13B.Relay'!A:U,Admin!$A47)</f>
        <v>0</v>
      </c>
      <c r="I47" s="69">
        <f>COUNTIF('U13B.F'!A:BV,Admin!$A47)</f>
        <v>3</v>
      </c>
    </row>
    <row r="48" spans="1:9" ht="15.5" thickTop="1" thickBot="1" x14ac:dyDescent="0.4">
      <c r="A48">
        <f>Athletes!B54</f>
        <v>146</v>
      </c>
      <c r="B48" t="str">
        <f>Athletes!C54</f>
        <v>U13B</v>
      </c>
      <c r="C48" t="str">
        <f>Athletes!D54</f>
        <v>U13B BAC</v>
      </c>
      <c r="D48" t="str">
        <f>Athletes!E54</f>
        <v xml:space="preserve">Oliver </v>
      </c>
      <c r="E48" t="str">
        <f>Athletes!F54</f>
        <v>Jennings</v>
      </c>
      <c r="F48" s="1" t="s">
        <v>6</v>
      </c>
      <c r="G48" s="69">
        <f>COUNTIF('U13B.Tr'!A:T,Admin!$A48)</f>
        <v>0</v>
      </c>
      <c r="H48" s="69">
        <f>COUNTIF('U13B.Relay'!A:U,Admin!$A48)</f>
        <v>0</v>
      </c>
      <c r="I48" s="69">
        <f>COUNTIF('U13B.F'!A:BV,Admin!$A48)</f>
        <v>0</v>
      </c>
    </row>
    <row r="49" spans="1:9" ht="15.5" thickTop="1" thickBot="1" x14ac:dyDescent="0.4">
      <c r="A49">
        <f>Athletes!B55</f>
        <v>147</v>
      </c>
      <c r="B49" t="str">
        <f>Athletes!C55</f>
        <v>U13B</v>
      </c>
      <c r="C49" t="str">
        <f>Athletes!D55</f>
        <v>U13B BAC</v>
      </c>
      <c r="D49" t="str">
        <f>Athletes!E55</f>
        <v xml:space="preserve">Junior </v>
      </c>
      <c r="E49" t="str">
        <f>Athletes!F55</f>
        <v>Burron</v>
      </c>
      <c r="F49" s="1" t="s">
        <v>6</v>
      </c>
      <c r="G49" s="69">
        <f>COUNTIF('U13B.Tr'!A:T,Admin!$A49)</f>
        <v>0</v>
      </c>
      <c r="H49" s="69">
        <f>COUNTIF('U13B.Relay'!A:U,Admin!$A49)</f>
        <v>0</v>
      </c>
      <c r="I49" s="69">
        <f>COUNTIF('U13B.F'!A:BV,Admin!$A49)</f>
        <v>0</v>
      </c>
    </row>
    <row r="50" spans="1:9" ht="15.5" thickTop="1" thickBot="1" x14ac:dyDescent="0.4">
      <c r="A50">
        <f>Athletes!B56</f>
        <v>148</v>
      </c>
      <c r="B50" t="str">
        <f>Athletes!C56</f>
        <v>U13B</v>
      </c>
      <c r="C50" t="str">
        <f>Athletes!D56</f>
        <v>U13B BAC</v>
      </c>
      <c r="D50" t="str">
        <f>Athletes!E56</f>
        <v xml:space="preserve">Joe </v>
      </c>
      <c r="E50" t="str">
        <f>Athletes!F56</f>
        <v>Watkins</v>
      </c>
      <c r="F50" s="1" t="s">
        <v>6</v>
      </c>
      <c r="G50" s="69">
        <f>COUNTIF('U13B.Tr'!A:T,Admin!$A50)</f>
        <v>0</v>
      </c>
      <c r="H50" s="69">
        <f>COUNTIF('U13B.Relay'!A:U,Admin!$A50)</f>
        <v>0</v>
      </c>
      <c r="I50" s="69">
        <f>COUNTIF('U13B.F'!A:BV,Admin!$A50)</f>
        <v>0</v>
      </c>
    </row>
    <row r="51" spans="1:9" ht="15.5" thickTop="1" thickBot="1" x14ac:dyDescent="0.4">
      <c r="A51">
        <f>Athletes!B57</f>
        <v>149</v>
      </c>
      <c r="B51" t="str">
        <f>Athletes!C57</f>
        <v>U13B</v>
      </c>
      <c r="C51" t="str">
        <f>Athletes!D57</f>
        <v>U13B BAC</v>
      </c>
      <c r="D51" t="str">
        <f>Athletes!E57</f>
        <v xml:space="preserve">Thomas </v>
      </c>
      <c r="E51" t="str">
        <f>Athletes!F57</f>
        <v>Taylor</v>
      </c>
      <c r="F51" s="1" t="s">
        <v>6</v>
      </c>
      <c r="G51" s="69">
        <f>COUNTIF('U13B.Tr'!A:T,Admin!$A51)</f>
        <v>1</v>
      </c>
      <c r="H51" s="69">
        <f>COUNTIF('U13B.Relay'!A:U,Admin!$A51)</f>
        <v>0</v>
      </c>
      <c r="I51" s="69">
        <f>COUNTIF('U13B.F'!A:BV,Admin!$A51)</f>
        <v>3</v>
      </c>
    </row>
    <row r="52" spans="1:9" ht="15.5" thickTop="1" thickBot="1" x14ac:dyDescent="0.4">
      <c r="A52">
        <f>Athletes!B58</f>
        <v>150</v>
      </c>
      <c r="B52" t="str">
        <f>Athletes!C58</f>
        <v>U13B</v>
      </c>
      <c r="C52" t="str">
        <f>Athletes!D58</f>
        <v/>
      </c>
      <c r="D52">
        <f>Athletes!E58</f>
        <v>0</v>
      </c>
      <c r="E52">
        <f>Athletes!F58</f>
        <v>0</v>
      </c>
      <c r="F52" s="1" t="s">
        <v>6</v>
      </c>
      <c r="G52" s="69">
        <f>COUNTIF('U13B.Tr'!A:T,Admin!$A52)</f>
        <v>0</v>
      </c>
      <c r="H52" s="69">
        <f>COUNTIF('U13B.Relay'!A:U,Admin!$A52)</f>
        <v>0</v>
      </c>
      <c r="I52" s="69">
        <f>COUNTIF('U13B.F'!A:BV,Admin!$A52)</f>
        <v>0</v>
      </c>
    </row>
    <row r="53" spans="1:9" ht="15.5" thickTop="1" thickBot="1" x14ac:dyDescent="0.4">
      <c r="A53">
        <f>Athletes!B59</f>
        <v>151</v>
      </c>
      <c r="B53" t="str">
        <f>Athletes!C59</f>
        <v>U13B</v>
      </c>
      <c r="C53" t="str">
        <f>Athletes!D59</f>
        <v/>
      </c>
      <c r="D53">
        <f>Athletes!E59</f>
        <v>0</v>
      </c>
      <c r="E53">
        <f>Athletes!F59</f>
        <v>0</v>
      </c>
      <c r="F53" s="1" t="s">
        <v>6</v>
      </c>
      <c r="G53" s="69">
        <f>COUNTIF('U13B.Tr'!A:T,Admin!$A53)</f>
        <v>0</v>
      </c>
      <c r="H53" s="69">
        <f>COUNTIF('U13B.Relay'!A:U,Admin!$A53)</f>
        <v>0</v>
      </c>
      <c r="I53" s="69">
        <f>COUNTIF('U13B.F'!A:BV,Admin!$A53)</f>
        <v>0</v>
      </c>
    </row>
    <row r="54" spans="1:9" ht="15.5" thickTop="1" thickBot="1" x14ac:dyDescent="0.4">
      <c r="A54">
        <f>Athletes!B60</f>
        <v>152</v>
      </c>
      <c r="B54" t="str">
        <f>Athletes!C60</f>
        <v>U13B</v>
      </c>
      <c r="C54" t="str">
        <f>Athletes!D60</f>
        <v/>
      </c>
      <c r="D54">
        <f>Athletes!E60</f>
        <v>0</v>
      </c>
      <c r="E54">
        <f>Athletes!F60</f>
        <v>0</v>
      </c>
      <c r="F54" s="1" t="s">
        <v>6</v>
      </c>
      <c r="G54" s="69">
        <f>COUNTIF('U13B.Tr'!A:T,Admin!$A54)</f>
        <v>0</v>
      </c>
      <c r="H54" s="69">
        <f>COUNTIF('U13B.Relay'!A:U,Admin!$A54)</f>
        <v>0</v>
      </c>
      <c r="I54" s="69">
        <f>COUNTIF('U13B.F'!A:BV,Admin!$A54)</f>
        <v>0</v>
      </c>
    </row>
    <row r="55" spans="1:9" ht="15.5" thickTop="1" thickBot="1" x14ac:dyDescent="0.4">
      <c r="A55">
        <f>Athletes!B61</f>
        <v>153</v>
      </c>
      <c r="B55" t="str">
        <f>Athletes!C61</f>
        <v>U13B</v>
      </c>
      <c r="C55" t="str">
        <f>Athletes!D61</f>
        <v/>
      </c>
      <c r="D55">
        <f>Athletes!E61</f>
        <v>0</v>
      </c>
      <c r="E55">
        <f>Athletes!F61</f>
        <v>0</v>
      </c>
      <c r="F55" s="1" t="s">
        <v>6</v>
      </c>
      <c r="G55" s="69">
        <f>COUNTIF('U13B.Tr'!A:T,Admin!$A55)</f>
        <v>0</v>
      </c>
      <c r="H55" s="69">
        <f>COUNTIF('U13B.Relay'!A:U,Admin!$A55)</f>
        <v>0</v>
      </c>
      <c r="I55" s="69">
        <f>COUNTIF('U13B.F'!A:BV,Admin!$A55)</f>
        <v>0</v>
      </c>
    </row>
    <row r="56" spans="1:9" ht="15.5" thickTop="1" thickBot="1" x14ac:dyDescent="0.4">
      <c r="A56">
        <f>Athletes!B62</f>
        <v>154</v>
      </c>
      <c r="B56" t="str">
        <f>Athletes!C62</f>
        <v>U13B</v>
      </c>
      <c r="C56" t="str">
        <f>Athletes!D62</f>
        <v/>
      </c>
      <c r="D56">
        <f>Athletes!E62</f>
        <v>0</v>
      </c>
      <c r="E56">
        <f>Athletes!F62</f>
        <v>0</v>
      </c>
      <c r="F56" s="1" t="s">
        <v>6</v>
      </c>
      <c r="G56" s="69">
        <f>COUNTIF('U13B.Tr'!A:T,Admin!$A56)</f>
        <v>0</v>
      </c>
      <c r="H56" s="69">
        <f>COUNTIF('U13B.Relay'!A:U,Admin!$A56)</f>
        <v>0</v>
      </c>
      <c r="I56" s="69">
        <f>COUNTIF('U13B.F'!A:BV,Admin!$A56)</f>
        <v>0</v>
      </c>
    </row>
    <row r="57" spans="1:9" ht="15.5" thickTop="1" thickBot="1" x14ac:dyDescent="0.4">
      <c r="A57">
        <f>Athletes!B63</f>
        <v>155</v>
      </c>
      <c r="B57" t="str">
        <f>Athletes!C63</f>
        <v>U13B</v>
      </c>
      <c r="C57" t="str">
        <f>Athletes!D63</f>
        <v/>
      </c>
      <c r="D57">
        <f>Athletes!E63</f>
        <v>0</v>
      </c>
      <c r="E57">
        <f>Athletes!F63</f>
        <v>0</v>
      </c>
      <c r="F57" s="1" t="s">
        <v>6</v>
      </c>
      <c r="G57" s="69">
        <f>COUNTIF('U13B.Tr'!A:T,Admin!$A57)</f>
        <v>0</v>
      </c>
      <c r="H57" s="69">
        <f>COUNTIF('U13B.Relay'!A:U,Admin!$A57)</f>
        <v>0</v>
      </c>
      <c r="I57" s="69">
        <f>COUNTIF('U13B.F'!A:BV,Admin!$A57)</f>
        <v>0</v>
      </c>
    </row>
    <row r="58" spans="1:9" ht="15.5" thickTop="1" thickBot="1" x14ac:dyDescent="0.4">
      <c r="A58">
        <f>Athletes!B64</f>
        <v>156</v>
      </c>
      <c r="B58" t="str">
        <f>Athletes!C64</f>
        <v>U13B</v>
      </c>
      <c r="C58" t="str">
        <f>Athletes!D64</f>
        <v/>
      </c>
      <c r="D58">
        <f>Athletes!E64</f>
        <v>0</v>
      </c>
      <c r="E58">
        <f>Athletes!F64</f>
        <v>0</v>
      </c>
      <c r="F58" s="1" t="s">
        <v>6</v>
      </c>
      <c r="G58" s="69">
        <f>COUNTIF('U13B.Tr'!A:T,Admin!$A58)</f>
        <v>0</v>
      </c>
      <c r="H58" s="69">
        <f>COUNTIF('U13B.Relay'!A:U,Admin!$A58)</f>
        <v>0</v>
      </c>
      <c r="I58" s="69">
        <f>COUNTIF('U13B.F'!A:BV,Admin!$A58)</f>
        <v>0</v>
      </c>
    </row>
    <row r="59" spans="1:9" ht="15.5" thickTop="1" thickBot="1" x14ac:dyDescent="0.4">
      <c r="A59">
        <f>Athletes!B65</f>
        <v>157</v>
      </c>
      <c r="B59" t="str">
        <f>Athletes!C65</f>
        <v>U13B</v>
      </c>
      <c r="C59" t="str">
        <f>Athletes!D65</f>
        <v/>
      </c>
      <c r="D59">
        <f>Athletes!E65</f>
        <v>0</v>
      </c>
      <c r="E59">
        <f>Athletes!F65</f>
        <v>0</v>
      </c>
      <c r="F59" s="1" t="s">
        <v>6</v>
      </c>
      <c r="G59" s="69">
        <f>COUNTIF('U13B.Tr'!A:T,Admin!$A59)</f>
        <v>0</v>
      </c>
      <c r="H59" s="69">
        <f>COUNTIF('U13B.Relay'!A:U,Admin!$A59)</f>
        <v>0</v>
      </c>
      <c r="I59" s="69">
        <f>COUNTIF('U13B.F'!A:BV,Admin!$A59)</f>
        <v>0</v>
      </c>
    </row>
    <row r="60" spans="1:9" ht="15.5" thickTop="1" thickBot="1" x14ac:dyDescent="0.4">
      <c r="A60">
        <f>Athletes!B66</f>
        <v>158</v>
      </c>
      <c r="B60" t="str">
        <f>Athletes!C66</f>
        <v>U13B</v>
      </c>
      <c r="C60" t="str">
        <f>Athletes!D66</f>
        <v/>
      </c>
      <c r="D60">
        <f>Athletes!E66</f>
        <v>0</v>
      </c>
      <c r="E60">
        <f>Athletes!F66</f>
        <v>0</v>
      </c>
      <c r="F60" s="1" t="s">
        <v>6</v>
      </c>
      <c r="G60" s="69">
        <f>COUNTIF('U13B.Tr'!A:T,Admin!$A60)</f>
        <v>0</v>
      </c>
      <c r="H60" s="69">
        <f>COUNTIF('U13B.Relay'!A:U,Admin!$A60)</f>
        <v>0</v>
      </c>
      <c r="I60" s="69">
        <f>COUNTIF('U13B.F'!A:BV,Admin!$A60)</f>
        <v>0</v>
      </c>
    </row>
    <row r="61" spans="1:9" ht="15.5" thickTop="1" thickBot="1" x14ac:dyDescent="0.4">
      <c r="A61">
        <f>Athletes!B67</f>
        <v>159</v>
      </c>
      <c r="B61" t="str">
        <f>Athletes!C67</f>
        <v>U13B</v>
      </c>
      <c r="C61" t="str">
        <f>Athletes!D67</f>
        <v/>
      </c>
      <c r="D61">
        <f>Athletes!E67</f>
        <v>0</v>
      </c>
      <c r="E61">
        <f>Athletes!F67</f>
        <v>0</v>
      </c>
      <c r="F61" s="1" t="s">
        <v>6</v>
      </c>
      <c r="G61" s="69">
        <f>COUNTIF('U13B.Tr'!A:T,Admin!$A61)</f>
        <v>0</v>
      </c>
      <c r="H61" s="69">
        <f>COUNTIF('U13B.Relay'!A:U,Admin!$A61)</f>
        <v>0</v>
      </c>
      <c r="I61" s="69">
        <f>COUNTIF('U13B.F'!A:BV,Admin!$A61)</f>
        <v>0</v>
      </c>
    </row>
    <row r="62" spans="1:9" ht="15.5" thickTop="1" thickBot="1" x14ac:dyDescent="0.4">
      <c r="A62">
        <f>Athletes!B68</f>
        <v>160</v>
      </c>
      <c r="B62">
        <f>Athletes!C68</f>
        <v>0</v>
      </c>
      <c r="C62" t="str">
        <f>Athletes!D68</f>
        <v/>
      </c>
      <c r="D62">
        <f>Athletes!E68</f>
        <v>0</v>
      </c>
      <c r="E62">
        <f>Athletes!F68</f>
        <v>0</v>
      </c>
      <c r="F62" s="1" t="s">
        <v>6</v>
      </c>
      <c r="G62" s="69"/>
      <c r="H62" s="69"/>
      <c r="I62" s="69"/>
    </row>
    <row r="63" spans="1:9" ht="15.5" thickTop="1" thickBot="1" x14ac:dyDescent="0.4">
      <c r="A63">
        <f>Athletes!B69</f>
        <v>161</v>
      </c>
      <c r="B63">
        <f>Athletes!C69</f>
        <v>0</v>
      </c>
      <c r="C63" t="str">
        <f>Athletes!D69</f>
        <v/>
      </c>
      <c r="D63">
        <f>Athletes!E69</f>
        <v>0</v>
      </c>
      <c r="E63">
        <f>Athletes!F69</f>
        <v>0</v>
      </c>
      <c r="F63" s="1" t="s">
        <v>6</v>
      </c>
      <c r="G63" s="69"/>
      <c r="H63" s="69"/>
      <c r="I63" s="69"/>
    </row>
    <row r="64" spans="1:9" ht="15.5" thickTop="1" thickBot="1" x14ac:dyDescent="0.4">
      <c r="A64">
        <f>Athletes!B70</f>
        <v>162</v>
      </c>
      <c r="B64">
        <f>Athletes!C70</f>
        <v>0</v>
      </c>
      <c r="C64" t="str">
        <f>Athletes!D70</f>
        <v/>
      </c>
      <c r="D64">
        <f>Athletes!E70</f>
        <v>0</v>
      </c>
      <c r="E64">
        <f>Athletes!F70</f>
        <v>0</v>
      </c>
      <c r="F64" s="1" t="s">
        <v>6</v>
      </c>
      <c r="G64" s="69"/>
      <c r="H64" s="69"/>
      <c r="I64" s="69"/>
    </row>
    <row r="65" spans="1:9" ht="15.5" thickTop="1" thickBot="1" x14ac:dyDescent="0.4">
      <c r="A65">
        <f>Athletes!B71</f>
        <v>163</v>
      </c>
      <c r="B65">
        <f>Athletes!C71</f>
        <v>0</v>
      </c>
      <c r="C65" t="str">
        <f>Athletes!D71</f>
        <v/>
      </c>
      <c r="D65">
        <f>Athletes!E71</f>
        <v>0</v>
      </c>
      <c r="E65">
        <f>Athletes!F71</f>
        <v>0</v>
      </c>
      <c r="F65" s="1" t="s">
        <v>6</v>
      </c>
      <c r="G65" s="69"/>
      <c r="H65" s="69"/>
      <c r="I65" s="69"/>
    </row>
    <row r="66" spans="1:9" ht="15.5" thickTop="1" thickBot="1" x14ac:dyDescent="0.4">
      <c r="A66">
        <f>Athletes!B72</f>
        <v>164</v>
      </c>
      <c r="B66">
        <f>Athletes!C72</f>
        <v>0</v>
      </c>
      <c r="C66" t="str">
        <f>Athletes!D72</f>
        <v/>
      </c>
      <c r="D66">
        <f>Athletes!E72</f>
        <v>0</v>
      </c>
      <c r="E66">
        <f>Athletes!F72</f>
        <v>0</v>
      </c>
      <c r="F66" s="1" t="s">
        <v>6</v>
      </c>
      <c r="G66" s="69"/>
      <c r="H66" s="69"/>
      <c r="I66" s="69"/>
    </row>
    <row r="67" spans="1:9" ht="15.5" thickTop="1" thickBot="1" x14ac:dyDescent="0.4">
      <c r="A67">
        <f>Athletes!B73</f>
        <v>165</v>
      </c>
      <c r="B67">
        <f>Athletes!C73</f>
        <v>0</v>
      </c>
      <c r="C67" t="str">
        <f>Athletes!D73</f>
        <v/>
      </c>
      <c r="D67">
        <f>Athletes!E73</f>
        <v>0</v>
      </c>
      <c r="E67">
        <f>Athletes!F73</f>
        <v>0</v>
      </c>
      <c r="F67" s="1" t="s">
        <v>6</v>
      </c>
      <c r="G67" s="69"/>
      <c r="H67" s="69"/>
      <c r="I67" s="69"/>
    </row>
    <row r="68" spans="1:9" ht="15.5" thickTop="1" thickBot="1" x14ac:dyDescent="0.4">
      <c r="A68">
        <f>Athletes!B74</f>
        <v>166</v>
      </c>
      <c r="B68">
        <f>Athletes!C74</f>
        <v>0</v>
      </c>
      <c r="C68" t="str">
        <f>Athletes!D74</f>
        <v/>
      </c>
      <c r="D68">
        <f>Athletes!E74</f>
        <v>0</v>
      </c>
      <c r="E68">
        <f>Athletes!F74</f>
        <v>0</v>
      </c>
      <c r="F68" s="1" t="s">
        <v>6</v>
      </c>
      <c r="G68" s="69"/>
      <c r="H68" s="69"/>
      <c r="I68" s="69"/>
    </row>
    <row r="69" spans="1:9" ht="15.5" thickTop="1" thickBot="1" x14ac:dyDescent="0.4">
      <c r="A69">
        <f>Athletes!B75</f>
        <v>167</v>
      </c>
      <c r="B69">
        <f>Athletes!C75</f>
        <v>0</v>
      </c>
      <c r="C69" t="str">
        <f>Athletes!D75</f>
        <v/>
      </c>
      <c r="D69">
        <f>Athletes!E75</f>
        <v>0</v>
      </c>
      <c r="E69">
        <f>Athletes!F75</f>
        <v>0</v>
      </c>
      <c r="F69" s="1" t="s">
        <v>6</v>
      </c>
      <c r="G69" s="69"/>
      <c r="H69" s="69"/>
      <c r="I69" s="69"/>
    </row>
    <row r="70" spans="1:9" ht="15.5" thickTop="1" thickBot="1" x14ac:dyDescent="0.4">
      <c r="A70">
        <f>Athletes!B76</f>
        <v>168</v>
      </c>
      <c r="B70">
        <f>Athletes!C76</f>
        <v>0</v>
      </c>
      <c r="C70" t="str">
        <f>Athletes!D76</f>
        <v/>
      </c>
      <c r="D70">
        <f>Athletes!E76</f>
        <v>0</v>
      </c>
      <c r="E70">
        <f>Athletes!F76</f>
        <v>0</v>
      </c>
      <c r="F70" s="1" t="s">
        <v>6</v>
      </c>
      <c r="G70" s="69"/>
      <c r="H70" s="69"/>
      <c r="I70" s="69"/>
    </row>
    <row r="71" spans="1:9" ht="15.5" thickTop="1" thickBot="1" x14ac:dyDescent="0.4">
      <c r="A71">
        <f>Athletes!B77</f>
        <v>169</v>
      </c>
      <c r="B71">
        <f>Athletes!C77</f>
        <v>0</v>
      </c>
      <c r="C71" t="str">
        <f>Athletes!D77</f>
        <v/>
      </c>
      <c r="D71">
        <f>Athletes!E77</f>
        <v>0</v>
      </c>
      <c r="E71">
        <f>Athletes!F77</f>
        <v>0</v>
      </c>
      <c r="F71" s="1" t="s">
        <v>6</v>
      </c>
      <c r="G71" s="69"/>
      <c r="H71" s="69"/>
      <c r="I71" s="69"/>
    </row>
    <row r="72" spans="1:9" ht="15.5" thickTop="1" thickBot="1" x14ac:dyDescent="0.4">
      <c r="A72">
        <f>Athletes!B78</f>
        <v>170</v>
      </c>
      <c r="B72">
        <f>Athletes!C78</f>
        <v>0</v>
      </c>
      <c r="C72" t="str">
        <f>Athletes!D78</f>
        <v/>
      </c>
      <c r="D72">
        <f>Athletes!E78</f>
        <v>0</v>
      </c>
      <c r="E72">
        <f>Athletes!F78</f>
        <v>0</v>
      </c>
      <c r="F72" s="1" t="s">
        <v>6</v>
      </c>
      <c r="G72" s="69"/>
      <c r="H72" s="69"/>
      <c r="I72" s="69"/>
    </row>
    <row r="73" spans="1:9" ht="15.5" thickTop="1" thickBot="1" x14ac:dyDescent="0.4">
      <c r="A73">
        <f>Athletes!B79</f>
        <v>171</v>
      </c>
      <c r="B73">
        <f>Athletes!C79</f>
        <v>0</v>
      </c>
      <c r="C73" t="str">
        <f>Athletes!D79</f>
        <v/>
      </c>
      <c r="D73">
        <f>Athletes!E79</f>
        <v>0</v>
      </c>
      <c r="E73">
        <f>Athletes!F79</f>
        <v>0</v>
      </c>
      <c r="F73" s="1" t="s">
        <v>6</v>
      </c>
      <c r="G73" s="69"/>
      <c r="H73" s="69"/>
      <c r="I73" s="69"/>
    </row>
    <row r="74" spans="1:9" ht="15.5" thickTop="1" thickBot="1" x14ac:dyDescent="0.4">
      <c r="A74">
        <f>Athletes!B80</f>
        <v>172</v>
      </c>
      <c r="B74">
        <f>Athletes!C80</f>
        <v>0</v>
      </c>
      <c r="C74" t="str">
        <f>Athletes!D80</f>
        <v/>
      </c>
      <c r="D74">
        <f>Athletes!E80</f>
        <v>0</v>
      </c>
      <c r="E74">
        <f>Athletes!F80</f>
        <v>0</v>
      </c>
      <c r="F74" s="1" t="s">
        <v>6</v>
      </c>
      <c r="G74" s="69"/>
      <c r="H74" s="69"/>
      <c r="I74" s="69"/>
    </row>
    <row r="75" spans="1:9" ht="15.5" thickTop="1" thickBot="1" x14ac:dyDescent="0.4">
      <c r="A75">
        <f>Athletes!B81</f>
        <v>173</v>
      </c>
      <c r="B75">
        <f>Athletes!C81</f>
        <v>0</v>
      </c>
      <c r="C75" t="str">
        <f>Athletes!D81</f>
        <v/>
      </c>
      <c r="D75">
        <f>Athletes!E81</f>
        <v>0</v>
      </c>
      <c r="E75">
        <f>Athletes!F81</f>
        <v>0</v>
      </c>
      <c r="F75" s="1" t="s">
        <v>6</v>
      </c>
      <c r="G75" s="69"/>
      <c r="H75" s="69"/>
      <c r="I75" s="69"/>
    </row>
    <row r="76" spans="1:9" ht="15.5" thickTop="1" thickBot="1" x14ac:dyDescent="0.4">
      <c r="A76">
        <f>Athletes!B82</f>
        <v>174</v>
      </c>
      <c r="B76">
        <f>Athletes!C82</f>
        <v>0</v>
      </c>
      <c r="C76" t="str">
        <f>Athletes!D82</f>
        <v/>
      </c>
      <c r="D76">
        <f>Athletes!E82</f>
        <v>0</v>
      </c>
      <c r="E76">
        <f>Athletes!F82</f>
        <v>0</v>
      </c>
      <c r="F76" s="1" t="s">
        <v>6</v>
      </c>
      <c r="G76" s="69"/>
      <c r="H76" s="69"/>
      <c r="I76" s="69"/>
    </row>
    <row r="77" spans="1:9" ht="15.5" thickTop="1" thickBot="1" x14ac:dyDescent="0.4">
      <c r="A77">
        <f>Athletes!B83</f>
        <v>175</v>
      </c>
      <c r="B77">
        <f>Athletes!C83</f>
        <v>0</v>
      </c>
      <c r="C77" t="str">
        <f>Athletes!D83</f>
        <v/>
      </c>
      <c r="D77">
        <f>Athletes!E83</f>
        <v>0</v>
      </c>
      <c r="E77">
        <f>Athletes!F83</f>
        <v>0</v>
      </c>
      <c r="F77" s="1" t="s">
        <v>6</v>
      </c>
      <c r="G77" s="69"/>
      <c r="H77" s="69"/>
      <c r="I77" s="69"/>
    </row>
    <row r="78" spans="1:9" ht="15.5" thickTop="1" thickBot="1" x14ac:dyDescent="0.4">
      <c r="A78">
        <f>Athletes!B84</f>
        <v>176</v>
      </c>
      <c r="B78">
        <f>Athletes!C84</f>
        <v>0</v>
      </c>
      <c r="C78" t="str">
        <f>Athletes!D84</f>
        <v/>
      </c>
      <c r="D78">
        <f>Athletes!E84</f>
        <v>0</v>
      </c>
      <c r="E78">
        <f>Athletes!F84</f>
        <v>0</v>
      </c>
      <c r="F78" s="1" t="s">
        <v>6</v>
      </c>
      <c r="G78" s="69"/>
      <c r="H78" s="69"/>
      <c r="I78" s="69"/>
    </row>
    <row r="79" spans="1:9" ht="15.5" thickTop="1" thickBot="1" x14ac:dyDescent="0.4">
      <c r="A79">
        <f>Athletes!B85</f>
        <v>177</v>
      </c>
      <c r="B79">
        <f>Athletes!C85</f>
        <v>0</v>
      </c>
      <c r="C79" t="str">
        <f>Athletes!D85</f>
        <v/>
      </c>
      <c r="D79">
        <f>Athletes!E85</f>
        <v>0</v>
      </c>
      <c r="E79">
        <f>Athletes!F85</f>
        <v>0</v>
      </c>
      <c r="F79" s="1" t="s">
        <v>6</v>
      </c>
      <c r="G79" s="69"/>
      <c r="H79" s="69"/>
      <c r="I79" s="69"/>
    </row>
    <row r="80" spans="1:9" ht="15.5" thickTop="1" thickBot="1" x14ac:dyDescent="0.4">
      <c r="A80">
        <f>Athletes!B86</f>
        <v>178</v>
      </c>
      <c r="B80">
        <f>Athletes!C86</f>
        <v>0</v>
      </c>
      <c r="C80" t="str">
        <f>Athletes!D86</f>
        <v/>
      </c>
      <c r="D80">
        <f>Athletes!E86</f>
        <v>0</v>
      </c>
      <c r="E80">
        <f>Athletes!F86</f>
        <v>0</v>
      </c>
      <c r="F80" s="1" t="s">
        <v>6</v>
      </c>
      <c r="G80" s="69"/>
      <c r="H80" s="69"/>
      <c r="I80" s="69"/>
    </row>
    <row r="81" spans="1:9" ht="15.5" thickTop="1" thickBot="1" x14ac:dyDescent="0.4">
      <c r="A81">
        <f>Athletes!B87</f>
        <v>179</v>
      </c>
      <c r="B81">
        <f>Athletes!C87</f>
        <v>0</v>
      </c>
      <c r="C81" t="str">
        <f>Athletes!D87</f>
        <v/>
      </c>
      <c r="D81">
        <f>Athletes!E87</f>
        <v>0</v>
      </c>
      <c r="E81">
        <f>Athletes!F87</f>
        <v>0</v>
      </c>
      <c r="F81" s="1" t="s">
        <v>6</v>
      </c>
      <c r="G81" s="69"/>
      <c r="H81" s="69"/>
      <c r="I81" s="69"/>
    </row>
    <row r="82" spans="1:9" ht="15.5" thickTop="1" thickBot="1" x14ac:dyDescent="0.4">
      <c r="A82">
        <f>Athletes!B88</f>
        <v>180</v>
      </c>
      <c r="B82">
        <f>Athletes!C88</f>
        <v>0</v>
      </c>
      <c r="C82" t="str">
        <f>Athletes!D88</f>
        <v/>
      </c>
      <c r="D82">
        <f>Athletes!E88</f>
        <v>0</v>
      </c>
      <c r="E82">
        <f>Athletes!F88</f>
        <v>0</v>
      </c>
      <c r="F82" s="1" t="s">
        <v>6</v>
      </c>
      <c r="G82" s="69"/>
      <c r="H82" s="69"/>
      <c r="I82" s="69"/>
    </row>
    <row r="83" spans="1:9" ht="15.5" thickTop="1" thickBot="1" x14ac:dyDescent="0.4">
      <c r="A83">
        <f>Athletes!B89</f>
        <v>181</v>
      </c>
      <c r="B83">
        <f>Athletes!C89</f>
        <v>0</v>
      </c>
      <c r="C83" t="str">
        <f>Athletes!D89</f>
        <v/>
      </c>
      <c r="D83">
        <f>Athletes!E89</f>
        <v>0</v>
      </c>
      <c r="E83">
        <f>Athletes!F89</f>
        <v>0</v>
      </c>
      <c r="F83" s="1" t="s">
        <v>6</v>
      </c>
      <c r="G83" s="69"/>
      <c r="H83" s="69"/>
      <c r="I83" s="69"/>
    </row>
    <row r="84" spans="1:9" ht="15.5" thickTop="1" thickBot="1" x14ac:dyDescent="0.4">
      <c r="A84">
        <f>Athletes!B90</f>
        <v>182</v>
      </c>
      <c r="B84">
        <f>Athletes!C90</f>
        <v>0</v>
      </c>
      <c r="C84" t="str">
        <f>Athletes!D90</f>
        <v/>
      </c>
      <c r="D84">
        <f>Athletes!E90</f>
        <v>0</v>
      </c>
      <c r="E84">
        <f>Athletes!F90</f>
        <v>0</v>
      </c>
      <c r="F84" s="1" t="s">
        <v>6</v>
      </c>
      <c r="G84" s="69"/>
      <c r="H84" s="69"/>
      <c r="I84" s="69"/>
    </row>
    <row r="85" spans="1:9" ht="15.5" thickTop="1" thickBot="1" x14ac:dyDescent="0.4">
      <c r="A85">
        <f>Athletes!B91</f>
        <v>183</v>
      </c>
      <c r="B85">
        <f>Athletes!C91</f>
        <v>0</v>
      </c>
      <c r="C85" t="str">
        <f>Athletes!D91</f>
        <v/>
      </c>
      <c r="D85">
        <f>Athletes!E91</f>
        <v>0</v>
      </c>
      <c r="E85">
        <f>Athletes!F91</f>
        <v>0</v>
      </c>
      <c r="F85" s="1" t="s">
        <v>6</v>
      </c>
      <c r="G85" s="69"/>
      <c r="H85" s="69"/>
      <c r="I85" s="69"/>
    </row>
    <row r="86" spans="1:9" ht="15.5" thickTop="1" thickBot="1" x14ac:dyDescent="0.4">
      <c r="A86">
        <f>Athletes!B92</f>
        <v>184</v>
      </c>
      <c r="B86">
        <f>Athletes!C92</f>
        <v>0</v>
      </c>
      <c r="C86" t="str">
        <f>Athletes!D92</f>
        <v/>
      </c>
      <c r="D86">
        <f>Athletes!E92</f>
        <v>0</v>
      </c>
      <c r="E86">
        <f>Athletes!F92</f>
        <v>0</v>
      </c>
      <c r="F86" s="1" t="s">
        <v>6</v>
      </c>
      <c r="G86" s="69"/>
      <c r="H86" s="69"/>
      <c r="I86" s="69"/>
    </row>
    <row r="87" spans="1:9" ht="15.5" thickTop="1" thickBot="1" x14ac:dyDescent="0.4">
      <c r="A87">
        <f>Athletes!B93</f>
        <v>185</v>
      </c>
      <c r="B87">
        <f>Athletes!C93</f>
        <v>0</v>
      </c>
      <c r="C87" t="str">
        <f>Athletes!D93</f>
        <v/>
      </c>
      <c r="D87">
        <f>Athletes!E93</f>
        <v>0</v>
      </c>
      <c r="E87">
        <f>Athletes!F93</f>
        <v>0</v>
      </c>
      <c r="F87" s="1" t="s">
        <v>6</v>
      </c>
      <c r="G87" s="69"/>
      <c r="H87" s="69"/>
      <c r="I87" s="69"/>
    </row>
    <row r="88" spans="1:9" ht="15.5" thickTop="1" thickBot="1" x14ac:dyDescent="0.4">
      <c r="A88">
        <f>Athletes!B94</f>
        <v>186</v>
      </c>
      <c r="B88">
        <f>Athletes!C94</f>
        <v>0</v>
      </c>
      <c r="C88" t="str">
        <f>Athletes!D94</f>
        <v/>
      </c>
      <c r="D88">
        <f>Athletes!E94</f>
        <v>0</v>
      </c>
      <c r="E88">
        <f>Athletes!F94</f>
        <v>0</v>
      </c>
      <c r="F88" s="1" t="s">
        <v>6</v>
      </c>
      <c r="G88" s="69"/>
      <c r="H88" s="69"/>
      <c r="I88" s="69"/>
    </row>
    <row r="89" spans="1:9" ht="15.5" thickTop="1" thickBot="1" x14ac:dyDescent="0.4">
      <c r="A89">
        <f>Athletes!B95</f>
        <v>187</v>
      </c>
      <c r="B89">
        <f>Athletes!C95</f>
        <v>0</v>
      </c>
      <c r="C89" t="str">
        <f>Athletes!D95</f>
        <v/>
      </c>
      <c r="D89">
        <f>Athletes!E95</f>
        <v>0</v>
      </c>
      <c r="E89">
        <f>Athletes!F95</f>
        <v>0</v>
      </c>
      <c r="F89" s="1" t="s">
        <v>6</v>
      </c>
      <c r="G89" s="69"/>
      <c r="H89" s="69"/>
      <c r="I89" s="69"/>
    </row>
    <row r="90" spans="1:9" ht="15.5" thickTop="1" thickBot="1" x14ac:dyDescent="0.4">
      <c r="A90">
        <f>Athletes!B96</f>
        <v>188</v>
      </c>
      <c r="B90">
        <f>Athletes!C96</f>
        <v>0</v>
      </c>
      <c r="C90" t="str">
        <f>Athletes!D96</f>
        <v/>
      </c>
      <c r="D90">
        <f>Athletes!E96</f>
        <v>0</v>
      </c>
      <c r="E90">
        <f>Athletes!F96</f>
        <v>0</v>
      </c>
      <c r="F90" s="1" t="s">
        <v>6</v>
      </c>
      <c r="G90" s="69"/>
      <c r="H90" s="69"/>
      <c r="I90" s="69"/>
    </row>
    <row r="91" spans="1:9" ht="15.5" thickTop="1" thickBot="1" x14ac:dyDescent="0.4">
      <c r="A91">
        <f>Athletes!B97</f>
        <v>189</v>
      </c>
      <c r="B91">
        <f>Athletes!C97</f>
        <v>0</v>
      </c>
      <c r="C91" t="str">
        <f>Athletes!D97</f>
        <v/>
      </c>
      <c r="D91">
        <f>Athletes!E97</f>
        <v>0</v>
      </c>
      <c r="E91">
        <f>Athletes!F97</f>
        <v>0</v>
      </c>
      <c r="F91" s="1" t="s">
        <v>6</v>
      </c>
      <c r="G91" s="69"/>
      <c r="H91" s="69"/>
      <c r="I91" s="69"/>
    </row>
    <row r="92" spans="1:9" ht="15.5" thickTop="1" thickBot="1" x14ac:dyDescent="0.4">
      <c r="A92">
        <f>Athletes!B98</f>
        <v>190</v>
      </c>
      <c r="B92">
        <f>Athletes!C98</f>
        <v>0</v>
      </c>
      <c r="C92" t="str">
        <f>Athletes!D98</f>
        <v/>
      </c>
      <c r="D92">
        <f>Athletes!E98</f>
        <v>0</v>
      </c>
      <c r="E92">
        <f>Athletes!F98</f>
        <v>0</v>
      </c>
      <c r="F92" s="1" t="s">
        <v>6</v>
      </c>
      <c r="G92" s="69"/>
      <c r="H92" s="69"/>
      <c r="I92" s="69"/>
    </row>
    <row r="93" spans="1:9" ht="15.5" thickTop="1" thickBot="1" x14ac:dyDescent="0.4">
      <c r="A93">
        <f>Athletes!B99</f>
        <v>191</v>
      </c>
      <c r="B93">
        <f>Athletes!C99</f>
        <v>0</v>
      </c>
      <c r="C93" t="str">
        <f>Athletes!D99</f>
        <v/>
      </c>
      <c r="D93">
        <f>Athletes!E99</f>
        <v>0</v>
      </c>
      <c r="E93">
        <f>Athletes!F99</f>
        <v>0</v>
      </c>
      <c r="F93" s="1" t="s">
        <v>6</v>
      </c>
      <c r="G93" s="69"/>
      <c r="H93" s="69"/>
      <c r="I93" s="69"/>
    </row>
    <row r="94" spans="1:9" ht="15.5" thickTop="1" thickBot="1" x14ac:dyDescent="0.4">
      <c r="A94">
        <f>Athletes!B100</f>
        <v>192</v>
      </c>
      <c r="B94">
        <f>Athletes!C100</f>
        <v>0</v>
      </c>
      <c r="C94" t="str">
        <f>Athletes!D100</f>
        <v/>
      </c>
      <c r="D94">
        <f>Athletes!E100</f>
        <v>0</v>
      </c>
      <c r="E94">
        <f>Athletes!F100</f>
        <v>0</v>
      </c>
      <c r="F94" s="1" t="s">
        <v>6</v>
      </c>
      <c r="G94" s="69"/>
      <c r="H94" s="69"/>
      <c r="I94" s="69"/>
    </row>
    <row r="95" spans="1:9" ht="15.5" thickTop="1" thickBot="1" x14ac:dyDescent="0.4">
      <c r="A95">
        <f>Athletes!B101</f>
        <v>193</v>
      </c>
      <c r="B95">
        <f>Athletes!C101</f>
        <v>0</v>
      </c>
      <c r="C95" t="str">
        <f>Athletes!D101</f>
        <v/>
      </c>
      <c r="D95">
        <f>Athletes!E101</f>
        <v>0</v>
      </c>
      <c r="E95">
        <f>Athletes!F101</f>
        <v>0</v>
      </c>
      <c r="F95" s="1" t="s">
        <v>6</v>
      </c>
      <c r="G95" s="69"/>
      <c r="H95" s="69"/>
      <c r="I95" s="69"/>
    </row>
    <row r="96" spans="1:9" ht="15.5" thickTop="1" thickBot="1" x14ac:dyDescent="0.4">
      <c r="A96">
        <f>Athletes!B102</f>
        <v>194</v>
      </c>
      <c r="B96">
        <f>Athletes!C102</f>
        <v>0</v>
      </c>
      <c r="C96" t="str">
        <f>Athletes!D102</f>
        <v/>
      </c>
      <c r="D96">
        <f>Athletes!E102</f>
        <v>0</v>
      </c>
      <c r="E96">
        <f>Athletes!F102</f>
        <v>0</v>
      </c>
      <c r="F96" s="1" t="s">
        <v>6</v>
      </c>
      <c r="G96" s="69"/>
      <c r="H96" s="69"/>
      <c r="I96" s="69"/>
    </row>
    <row r="97" spans="1:9" ht="15.5" thickTop="1" thickBot="1" x14ac:dyDescent="0.4">
      <c r="A97">
        <f>Athletes!B103</f>
        <v>195</v>
      </c>
      <c r="B97">
        <f>Athletes!C103</f>
        <v>0</v>
      </c>
      <c r="C97" t="str">
        <f>Athletes!D103</f>
        <v/>
      </c>
      <c r="D97">
        <f>Athletes!E103</f>
        <v>0</v>
      </c>
      <c r="E97">
        <f>Athletes!F103</f>
        <v>0</v>
      </c>
      <c r="F97" s="1" t="s">
        <v>6</v>
      </c>
      <c r="G97" s="69"/>
      <c r="H97" s="69"/>
      <c r="I97" s="69"/>
    </row>
    <row r="98" spans="1:9" ht="15.5" thickTop="1" thickBot="1" x14ac:dyDescent="0.4">
      <c r="A98">
        <f>Athletes!B104</f>
        <v>196</v>
      </c>
      <c r="B98">
        <f>Athletes!C104</f>
        <v>0</v>
      </c>
      <c r="C98" t="str">
        <f>Athletes!D104</f>
        <v/>
      </c>
      <c r="D98">
        <f>Athletes!E104</f>
        <v>0</v>
      </c>
      <c r="E98">
        <f>Athletes!F104</f>
        <v>0</v>
      </c>
      <c r="F98" s="1" t="s">
        <v>6</v>
      </c>
      <c r="G98" s="69"/>
      <c r="H98" s="69"/>
      <c r="I98" s="69"/>
    </row>
    <row r="99" spans="1:9" ht="15.5" thickTop="1" thickBot="1" x14ac:dyDescent="0.4">
      <c r="A99">
        <f>Athletes!B105</f>
        <v>197</v>
      </c>
      <c r="B99">
        <f>Athletes!C105</f>
        <v>0</v>
      </c>
      <c r="C99" t="str">
        <f>Athletes!D105</f>
        <v/>
      </c>
      <c r="D99">
        <f>Athletes!E105</f>
        <v>0</v>
      </c>
      <c r="E99">
        <f>Athletes!F105</f>
        <v>0</v>
      </c>
      <c r="F99" s="1" t="s">
        <v>6</v>
      </c>
      <c r="G99" s="69"/>
      <c r="H99" s="69"/>
      <c r="I99" s="69"/>
    </row>
    <row r="100" spans="1:9" ht="15.5" thickTop="1" thickBot="1" x14ac:dyDescent="0.4">
      <c r="A100">
        <f>Athletes!B106</f>
        <v>198</v>
      </c>
      <c r="B100" t="str">
        <f>Athletes!C106</f>
        <v>U15G</v>
      </c>
      <c r="C100" t="str">
        <f>Athletes!D106</f>
        <v>U15G BAC</v>
      </c>
      <c r="D100" t="str">
        <f>Athletes!E106</f>
        <v>Jasmine</v>
      </c>
      <c r="E100" t="str">
        <f>Athletes!F106</f>
        <v>Munden</v>
      </c>
      <c r="F100" s="1" t="s">
        <v>6</v>
      </c>
      <c r="G100" s="69">
        <f>COUNTIF('U15G.Tr'!A:T,Admin!$A100)</f>
        <v>0</v>
      </c>
      <c r="H100" s="69">
        <f>COUNTIF('U15.Relay'!A:U,Admin!$A100)</f>
        <v>0</v>
      </c>
      <c r="I100" s="69">
        <f>COUNTIF('U15G.F'!A:BU,Admin!$A100)</f>
        <v>0</v>
      </c>
    </row>
    <row r="101" spans="1:9" ht="15.5" thickTop="1" thickBot="1" x14ac:dyDescent="0.4">
      <c r="A101">
        <f>Athletes!B107</f>
        <v>199</v>
      </c>
      <c r="B101" t="str">
        <f>Athletes!C107</f>
        <v>U15G</v>
      </c>
      <c r="C101" t="str">
        <f>Athletes!D107</f>
        <v>U15G BAC</v>
      </c>
      <c r="D101" t="str">
        <f>Athletes!E107</f>
        <v>Tayana</v>
      </c>
      <c r="E101" t="str">
        <f>Athletes!F107</f>
        <v>Welsh</v>
      </c>
      <c r="F101" s="1" t="s">
        <v>6</v>
      </c>
      <c r="G101" s="69">
        <f>COUNTIF('U15G.Tr'!A:T,Admin!$A101)</f>
        <v>0</v>
      </c>
      <c r="H101" s="69">
        <f>COUNTIF('U15.Relay'!A:U,Admin!$A101)</f>
        <v>0</v>
      </c>
      <c r="I101" s="69">
        <f>COUNTIF('U15G.F'!A:BU,Admin!$A101)</f>
        <v>0</v>
      </c>
    </row>
    <row r="102" spans="1:9" ht="15" thickBot="1" x14ac:dyDescent="0.4">
      <c r="A102">
        <f>Athletes!G8</f>
        <v>200</v>
      </c>
      <c r="B102" t="str">
        <f>Athletes!H8</f>
        <v>U11G</v>
      </c>
      <c r="C102" t="str">
        <f>Athletes!I8</f>
        <v>U11G DAC</v>
      </c>
      <c r="D102" t="str">
        <f>Athletes!J8</f>
        <v>POPPY</v>
      </c>
      <c r="E102" t="str">
        <f>Athletes!K8</f>
        <v>BOYES</v>
      </c>
      <c r="F102" s="4" t="s">
        <v>9</v>
      </c>
      <c r="G102" s="69">
        <f>COUNTIF('U11G.Tr'!A:M,Admin!$A102)</f>
        <v>1</v>
      </c>
      <c r="H102" s="69">
        <f>COUNTIF('U11G.Relay'!A:N,Admin!$A102)</f>
        <v>1</v>
      </c>
      <c r="I102" s="69">
        <f>COUNTIF('U11G.F'!A:BJ,Admin!$A102)</f>
        <v>3</v>
      </c>
    </row>
    <row r="103" spans="1:9" ht="15" thickBot="1" x14ac:dyDescent="0.4">
      <c r="A103">
        <f>Athletes!G9</f>
        <v>201</v>
      </c>
      <c r="B103" t="str">
        <f>Athletes!H9</f>
        <v>U11G</v>
      </c>
      <c r="C103" t="str">
        <f>Athletes!I9</f>
        <v>U11G DAC</v>
      </c>
      <c r="D103" t="str">
        <f>Athletes!J9</f>
        <v>IVY</v>
      </c>
      <c r="E103" t="str">
        <f>Athletes!K9</f>
        <v>COLLINS</v>
      </c>
      <c r="F103" s="4" t="s">
        <v>9</v>
      </c>
      <c r="G103" s="69">
        <f>COUNTIF('U11G.Tr'!A:M,Admin!$A103)</f>
        <v>1</v>
      </c>
      <c r="H103" s="69">
        <f>COUNTIF('U11G.Relay'!A:N,Admin!$A103)</f>
        <v>1</v>
      </c>
      <c r="I103" s="69">
        <f>COUNTIF('U11G.F'!A:BJ,Admin!$A103)</f>
        <v>3</v>
      </c>
    </row>
    <row r="104" spans="1:9" ht="15" thickBot="1" x14ac:dyDescent="0.4">
      <c r="A104">
        <f>Athletes!G10</f>
        <v>202</v>
      </c>
      <c r="B104" t="str">
        <f>Athletes!H10</f>
        <v>U11G</v>
      </c>
      <c r="C104" t="str">
        <f>Athletes!I10</f>
        <v>U11G DAC</v>
      </c>
      <c r="D104" t="str">
        <f>Athletes!J10</f>
        <v>ARIYAH</v>
      </c>
      <c r="E104" t="str">
        <f>Athletes!K10</f>
        <v>DAMEN</v>
      </c>
      <c r="F104" s="4" t="s">
        <v>9</v>
      </c>
      <c r="G104" s="69">
        <f>COUNTIF('U11G.Tr'!A:M,Admin!$A104)</f>
        <v>1</v>
      </c>
      <c r="H104" s="69">
        <f>COUNTIF('U11G.Relay'!A:N,Admin!$A104)</f>
        <v>1</v>
      </c>
      <c r="I104" s="69">
        <f>COUNTIF('U11G.F'!A:BJ,Admin!$A104)</f>
        <v>3</v>
      </c>
    </row>
    <row r="105" spans="1:9" ht="15" thickBot="1" x14ac:dyDescent="0.4">
      <c r="A105">
        <f>Athletes!G11</f>
        <v>203</v>
      </c>
      <c r="B105" t="str">
        <f>Athletes!H11</f>
        <v>U11G</v>
      </c>
      <c r="C105" t="str">
        <f>Athletes!I11</f>
        <v>U11G DAC</v>
      </c>
      <c r="D105" t="str">
        <f>Athletes!J11</f>
        <v>JASMINE</v>
      </c>
      <c r="E105" t="str">
        <f>Athletes!K11</f>
        <v>DEAKIN</v>
      </c>
      <c r="F105" s="4" t="s">
        <v>9</v>
      </c>
      <c r="G105" s="69">
        <f>COUNTIF('U11G.Tr'!A:M,Admin!$A105)</f>
        <v>1</v>
      </c>
      <c r="H105" s="69">
        <f>COUNTIF('U11G.Relay'!A:N,Admin!$A105)</f>
        <v>1</v>
      </c>
      <c r="I105" s="69">
        <f>COUNTIF('U11G.F'!A:BJ,Admin!$A105)</f>
        <v>3</v>
      </c>
    </row>
    <row r="106" spans="1:9" ht="15" thickBot="1" x14ac:dyDescent="0.4">
      <c r="A106">
        <f>Athletes!G12</f>
        <v>204</v>
      </c>
      <c r="B106" t="str">
        <f>Athletes!H12</f>
        <v>U11G</v>
      </c>
      <c r="C106" t="str">
        <f>Athletes!I12</f>
        <v>U11G DAC</v>
      </c>
      <c r="D106" t="str">
        <f>Athletes!J12</f>
        <v>CAMILLA</v>
      </c>
      <c r="E106" t="str">
        <f>Athletes!K12</f>
        <v>HEATHCOTE</v>
      </c>
      <c r="F106" s="4" t="s">
        <v>9</v>
      </c>
      <c r="G106" s="69">
        <f>COUNTIF('U11G.Tr'!A:M,Admin!$A106)</f>
        <v>1</v>
      </c>
      <c r="H106" s="69">
        <f>COUNTIF('U11G.Relay'!A:N,Admin!$A106)</f>
        <v>1</v>
      </c>
      <c r="I106" s="69">
        <f>COUNTIF('U11G.F'!A:BJ,Admin!$A106)</f>
        <v>3</v>
      </c>
    </row>
    <row r="107" spans="1:9" ht="15" thickBot="1" x14ac:dyDescent="0.4">
      <c r="A107">
        <f>Athletes!G13</f>
        <v>205</v>
      </c>
      <c r="B107" t="str">
        <f>Athletes!H13</f>
        <v>U11G</v>
      </c>
      <c r="C107" t="str">
        <f>Athletes!I13</f>
        <v>U11G DAC</v>
      </c>
      <c r="D107" t="str">
        <f>Athletes!J13</f>
        <v>ANNABEL</v>
      </c>
      <c r="E107" t="str">
        <f>Athletes!K13</f>
        <v>RICHARDS</v>
      </c>
      <c r="F107" s="4" t="s">
        <v>9</v>
      </c>
      <c r="G107" s="69">
        <f>COUNTIF('U11G.Tr'!A:M,Admin!$A107)</f>
        <v>1</v>
      </c>
      <c r="H107" s="69">
        <f>COUNTIF('U11G.Relay'!A:N,Admin!$A107)</f>
        <v>1</v>
      </c>
      <c r="I107" s="69">
        <f>COUNTIF('U11G.F'!A:BJ,Admin!$A107)</f>
        <v>3</v>
      </c>
    </row>
    <row r="108" spans="1:9" ht="15" thickBot="1" x14ac:dyDescent="0.4">
      <c r="A108">
        <f>Athletes!G14</f>
        <v>206</v>
      </c>
      <c r="B108" t="str">
        <f>Athletes!H14</f>
        <v>U11G</v>
      </c>
      <c r="C108" t="str">
        <f>Athletes!I14</f>
        <v>U11G DAC</v>
      </c>
      <c r="D108" t="str">
        <f>Athletes!J14</f>
        <v>IRIS</v>
      </c>
      <c r="E108" t="str">
        <f>Athletes!K14</f>
        <v>GOTEL</v>
      </c>
      <c r="F108" s="4" t="s">
        <v>9</v>
      </c>
      <c r="G108" s="69">
        <f>COUNTIF('U11G.Tr'!A:M,Admin!$A108)</f>
        <v>1</v>
      </c>
      <c r="H108" s="69">
        <f>COUNTIF('U11G.Relay'!A:N,Admin!$A108)</f>
        <v>1</v>
      </c>
      <c r="I108" s="69">
        <f>COUNTIF('U11G.F'!A:BJ,Admin!$A108)</f>
        <v>3</v>
      </c>
    </row>
    <row r="109" spans="1:9" ht="15" thickBot="1" x14ac:dyDescent="0.4">
      <c r="A109">
        <f>Athletes!G15</f>
        <v>207</v>
      </c>
      <c r="B109" t="str">
        <f>Athletes!H15</f>
        <v>U11G</v>
      </c>
      <c r="C109" t="str">
        <f>Athletes!I15</f>
        <v/>
      </c>
      <c r="D109">
        <f>Athletes!J15</f>
        <v>0</v>
      </c>
      <c r="E109">
        <f>Athletes!K15</f>
        <v>0</v>
      </c>
      <c r="F109" s="4" t="s">
        <v>9</v>
      </c>
      <c r="G109" s="69">
        <f>COUNTIF('U11G.Tr'!A:M,Admin!$A109)</f>
        <v>0</v>
      </c>
      <c r="H109" s="69">
        <f>COUNTIF('U11G.Relay'!A:N,Admin!$A109)</f>
        <v>0</v>
      </c>
      <c r="I109" s="69">
        <f>COUNTIF('U11G.F'!A:BJ,Admin!$A109)</f>
        <v>0</v>
      </c>
    </row>
    <row r="110" spans="1:9" ht="15" thickBot="1" x14ac:dyDescent="0.4">
      <c r="A110">
        <f>Athletes!G16</f>
        <v>208</v>
      </c>
      <c r="B110" t="str">
        <f>Athletes!H16</f>
        <v>U11G</v>
      </c>
      <c r="C110" t="str">
        <f>Athletes!I16</f>
        <v/>
      </c>
      <c r="D110">
        <f>Athletes!J16</f>
        <v>0</v>
      </c>
      <c r="E110">
        <f>Athletes!K16</f>
        <v>0</v>
      </c>
      <c r="F110" s="4" t="s">
        <v>9</v>
      </c>
      <c r="G110" s="69">
        <f>COUNTIF('U11G.Tr'!A:M,Admin!$A110)</f>
        <v>0</v>
      </c>
      <c r="H110" s="69">
        <f>COUNTIF('U11G.Relay'!A:N,Admin!$A110)</f>
        <v>0</v>
      </c>
      <c r="I110" s="69">
        <f>COUNTIF('U11G.F'!A:BJ,Admin!$A110)</f>
        <v>0</v>
      </c>
    </row>
    <row r="111" spans="1:9" ht="15" thickBot="1" x14ac:dyDescent="0.4">
      <c r="A111">
        <f>Athletes!G17</f>
        <v>209</v>
      </c>
      <c r="B111" t="str">
        <f>Athletes!H17</f>
        <v>U11G</v>
      </c>
      <c r="C111" t="str">
        <f>Athletes!I17</f>
        <v/>
      </c>
      <c r="D111">
        <f>Athletes!J17</f>
        <v>0</v>
      </c>
      <c r="E111">
        <f>Athletes!K17</f>
        <v>0</v>
      </c>
      <c r="F111" s="4" t="s">
        <v>9</v>
      </c>
      <c r="G111" s="69">
        <f>COUNTIF('U11G.Tr'!A:M,Admin!$A111)</f>
        <v>0</v>
      </c>
      <c r="H111" s="69">
        <f>COUNTIF('U11G.Relay'!A:N,Admin!$A111)</f>
        <v>0</v>
      </c>
      <c r="I111" s="69">
        <f>COUNTIF('U11G.F'!A:BJ,Admin!$A111)</f>
        <v>0</v>
      </c>
    </row>
    <row r="112" spans="1:9" ht="15" thickBot="1" x14ac:dyDescent="0.4">
      <c r="A112">
        <f>Athletes!G18</f>
        <v>210</v>
      </c>
      <c r="B112" t="str">
        <f>Athletes!H18</f>
        <v>U11G</v>
      </c>
      <c r="C112" t="str">
        <f>Athletes!I18</f>
        <v/>
      </c>
      <c r="D112">
        <f>Athletes!J18</f>
        <v>0</v>
      </c>
      <c r="E112">
        <f>Athletes!K18</f>
        <v>0</v>
      </c>
      <c r="F112" s="4" t="s">
        <v>9</v>
      </c>
      <c r="G112" s="69">
        <f>COUNTIF('U11G.Tr'!A:M,Admin!$A112)</f>
        <v>0</v>
      </c>
      <c r="H112" s="69">
        <f>COUNTIF('U11G.Relay'!A:N,Admin!$A112)</f>
        <v>0</v>
      </c>
      <c r="I112" s="69">
        <f>COUNTIF('U11G.F'!A:BJ,Admin!$A112)</f>
        <v>0</v>
      </c>
    </row>
    <row r="113" spans="1:9" ht="15" thickBot="1" x14ac:dyDescent="0.4">
      <c r="A113">
        <f>Athletes!G19</f>
        <v>211</v>
      </c>
      <c r="B113" t="str">
        <f>Athletes!H19</f>
        <v>U11G</v>
      </c>
      <c r="C113" t="str">
        <f>Athletes!I19</f>
        <v/>
      </c>
      <c r="D113">
        <f>Athletes!J19</f>
        <v>0</v>
      </c>
      <c r="E113">
        <f>Athletes!K19</f>
        <v>0</v>
      </c>
      <c r="F113" s="4" t="s">
        <v>9</v>
      </c>
      <c r="G113" s="69">
        <f>COUNTIF('U11G.Tr'!A:M,Admin!$A113)</f>
        <v>0</v>
      </c>
      <c r="H113" s="69">
        <f>COUNTIF('U11G.Relay'!A:N,Admin!$A113)</f>
        <v>0</v>
      </c>
      <c r="I113" s="69">
        <f>COUNTIF('U11G.F'!A:BJ,Admin!$A113)</f>
        <v>0</v>
      </c>
    </row>
    <row r="114" spans="1:9" ht="15" thickBot="1" x14ac:dyDescent="0.4">
      <c r="A114">
        <f>Athletes!G20</f>
        <v>212</v>
      </c>
      <c r="B114" t="str">
        <f>Athletes!H20</f>
        <v>U11G</v>
      </c>
      <c r="C114" t="str">
        <f>Athletes!I20</f>
        <v/>
      </c>
      <c r="D114">
        <f>Athletes!J20</f>
        <v>0</v>
      </c>
      <c r="E114">
        <f>Athletes!K20</f>
        <v>0</v>
      </c>
      <c r="F114" s="4" t="s">
        <v>9</v>
      </c>
      <c r="G114" s="69">
        <f>COUNTIF('U11G.Tr'!A:M,Admin!$A114)</f>
        <v>0</v>
      </c>
      <c r="H114" s="69">
        <f>COUNTIF('U11G.Relay'!A:N,Admin!$A114)</f>
        <v>0</v>
      </c>
      <c r="I114" s="69">
        <f>COUNTIF('U11G.F'!A:BJ,Admin!$A114)</f>
        <v>0</v>
      </c>
    </row>
    <row r="115" spans="1:9" ht="15" thickBot="1" x14ac:dyDescent="0.4">
      <c r="A115">
        <f>Athletes!G21</f>
        <v>213</v>
      </c>
      <c r="B115" t="str">
        <f>Athletes!H21</f>
        <v>U11G</v>
      </c>
      <c r="C115" t="str">
        <f>Athletes!I21</f>
        <v/>
      </c>
      <c r="D115">
        <f>Athletes!J21</f>
        <v>0</v>
      </c>
      <c r="E115">
        <f>Athletes!K21</f>
        <v>0</v>
      </c>
      <c r="F115" s="4" t="s">
        <v>9</v>
      </c>
      <c r="G115" s="69">
        <f>COUNTIF('U11G.Tr'!A:M,Admin!$A115)</f>
        <v>0</v>
      </c>
      <c r="H115" s="69">
        <f>COUNTIF('U11G.Relay'!A:N,Admin!$A115)</f>
        <v>0</v>
      </c>
      <c r="I115" s="69">
        <f>COUNTIF('U11G.F'!A:BJ,Admin!$A115)</f>
        <v>0</v>
      </c>
    </row>
    <row r="116" spans="1:9" ht="15" thickBot="1" x14ac:dyDescent="0.4">
      <c r="A116">
        <f>Athletes!G22</f>
        <v>214</v>
      </c>
      <c r="B116" t="str">
        <f>Athletes!H22</f>
        <v>U11G</v>
      </c>
      <c r="C116" t="str">
        <f>Athletes!I22</f>
        <v/>
      </c>
      <c r="D116">
        <f>Athletes!J22</f>
        <v>0</v>
      </c>
      <c r="E116">
        <f>Athletes!K22</f>
        <v>0</v>
      </c>
      <c r="F116" s="4" t="s">
        <v>9</v>
      </c>
      <c r="G116" s="69">
        <f>COUNTIF('U11G.Tr'!A:M,Admin!$A116)</f>
        <v>0</v>
      </c>
      <c r="H116" s="69">
        <f>COUNTIF('U11G.Relay'!A:N,Admin!$A116)</f>
        <v>0</v>
      </c>
      <c r="I116" s="69">
        <f>COUNTIF('U11G.F'!A:BJ,Admin!$A116)</f>
        <v>0</v>
      </c>
    </row>
    <row r="117" spans="1:9" ht="15" thickBot="1" x14ac:dyDescent="0.4">
      <c r="A117">
        <f>Athletes!G23</f>
        <v>215</v>
      </c>
      <c r="B117" t="str">
        <f>Athletes!H23</f>
        <v>U11B</v>
      </c>
      <c r="C117" t="str">
        <f>Athletes!I23</f>
        <v>U11B DAC</v>
      </c>
      <c r="D117" t="str">
        <f>Athletes!J23</f>
        <v>KOBI</v>
      </c>
      <c r="E117" t="str">
        <f>Athletes!K23</f>
        <v>BRAY</v>
      </c>
      <c r="F117" s="4" t="s">
        <v>9</v>
      </c>
      <c r="G117" s="69">
        <f>COUNTIF('U11B.Tr'!A:M,Admin!$A117)</f>
        <v>0</v>
      </c>
      <c r="H117" s="69">
        <f>COUNTIF('U11B.Relay'!A:N,Admin!$A117)</f>
        <v>0</v>
      </c>
      <c r="I117" s="69">
        <f>COUNTIF('U11B.F'!A:BJ,Admin!$A117)</f>
        <v>3</v>
      </c>
    </row>
    <row r="118" spans="1:9" ht="15" thickBot="1" x14ac:dyDescent="0.4">
      <c r="A118">
        <f>Athletes!G24</f>
        <v>216</v>
      </c>
      <c r="B118" t="str">
        <f>Athletes!H24</f>
        <v>U11B</v>
      </c>
      <c r="C118" t="str">
        <f>Athletes!I24</f>
        <v>U11B DAC</v>
      </c>
      <c r="D118" t="str">
        <f>Athletes!J24</f>
        <v>EDWARD</v>
      </c>
      <c r="E118" t="str">
        <f>Athletes!K24</f>
        <v>HARPER</v>
      </c>
      <c r="F118" s="4" t="s">
        <v>9</v>
      </c>
      <c r="G118" s="69">
        <f>COUNTIF('U11B.Tr'!A:M,Admin!$A118)</f>
        <v>1</v>
      </c>
      <c r="H118" s="69">
        <f>COUNTIF('U11B.Relay'!A:N,Admin!$A118)</f>
        <v>0</v>
      </c>
      <c r="I118" s="69">
        <f>COUNTIF('U11B.F'!A:BJ,Admin!$A118)</f>
        <v>3</v>
      </c>
    </row>
    <row r="119" spans="1:9" ht="15" thickBot="1" x14ac:dyDescent="0.4">
      <c r="A119">
        <f>Athletes!G25</f>
        <v>217</v>
      </c>
      <c r="B119" t="str">
        <f>Athletes!H25</f>
        <v>U11B</v>
      </c>
      <c r="C119" t="str">
        <f>Athletes!I25</f>
        <v>U11B DAC</v>
      </c>
      <c r="D119" t="str">
        <f>Athletes!J25</f>
        <v>ELLIS</v>
      </c>
      <c r="E119" t="str">
        <f>Athletes!K25</f>
        <v>HAWKINS-COLE</v>
      </c>
      <c r="F119" s="4" t="s">
        <v>9</v>
      </c>
      <c r="G119" s="69">
        <f>COUNTIF('U11B.Tr'!A:M,Admin!$A119)</f>
        <v>0</v>
      </c>
      <c r="H119" s="69">
        <f>COUNTIF('U11B.Relay'!A:N,Admin!$A119)</f>
        <v>0</v>
      </c>
      <c r="I119" s="69">
        <f>COUNTIF('U11B.F'!A:BJ,Admin!$A119)</f>
        <v>0</v>
      </c>
    </row>
    <row r="120" spans="1:9" ht="15" thickBot="1" x14ac:dyDescent="0.4">
      <c r="A120">
        <f>Athletes!G26</f>
        <v>218</v>
      </c>
      <c r="B120" t="str">
        <f>Athletes!H26</f>
        <v>U11B</v>
      </c>
      <c r="C120" t="str">
        <f>Athletes!I26</f>
        <v>U11B DAC</v>
      </c>
      <c r="D120" t="str">
        <f>Athletes!J26</f>
        <v>MIKOLAJ (MIKEY)</v>
      </c>
      <c r="E120" t="str">
        <f>Athletes!K26</f>
        <v>MOLAK</v>
      </c>
      <c r="F120" s="4" t="s">
        <v>9</v>
      </c>
      <c r="G120" s="69">
        <f>COUNTIF('U11B.Tr'!A:M,Admin!$A120)</f>
        <v>0</v>
      </c>
      <c r="H120" s="69">
        <f>COUNTIF('U11B.Relay'!A:N,Admin!$A120)</f>
        <v>0</v>
      </c>
      <c r="I120" s="69">
        <f>COUNTIF('U11B.F'!A:BJ,Admin!$A120)</f>
        <v>0</v>
      </c>
    </row>
    <row r="121" spans="1:9" ht="15" thickBot="1" x14ac:dyDescent="0.4">
      <c r="A121">
        <f>Athletes!G27</f>
        <v>219</v>
      </c>
      <c r="B121" t="str">
        <f>Athletes!H27</f>
        <v>U11B</v>
      </c>
      <c r="C121" t="str">
        <f>Athletes!I27</f>
        <v/>
      </c>
      <c r="D121">
        <f>Athletes!J27</f>
        <v>0</v>
      </c>
      <c r="E121">
        <f>Athletes!K27</f>
        <v>0</v>
      </c>
      <c r="F121" s="4" t="s">
        <v>9</v>
      </c>
      <c r="G121" s="69">
        <f>COUNTIF('U11B.Tr'!A:M,Admin!$A121)</f>
        <v>0</v>
      </c>
      <c r="H121" s="69">
        <f>COUNTIF('U11B.Relay'!A:N,Admin!$A121)</f>
        <v>0</v>
      </c>
      <c r="I121" s="69">
        <f>COUNTIF('U11B.F'!A:BJ,Admin!$A121)</f>
        <v>0</v>
      </c>
    </row>
    <row r="122" spans="1:9" ht="15" thickBot="1" x14ac:dyDescent="0.4">
      <c r="A122">
        <f>Athletes!G28</f>
        <v>220</v>
      </c>
      <c r="B122" t="str">
        <f>Athletes!H28</f>
        <v>U11B</v>
      </c>
      <c r="C122" t="str">
        <f>Athletes!I28</f>
        <v/>
      </c>
      <c r="D122">
        <f>Athletes!J28</f>
        <v>0</v>
      </c>
      <c r="E122">
        <f>Athletes!K28</f>
        <v>0</v>
      </c>
      <c r="F122" s="4" t="s">
        <v>9</v>
      </c>
      <c r="G122" s="69">
        <f>COUNTIF('U11B.Tr'!A:M,Admin!$A122)</f>
        <v>0</v>
      </c>
      <c r="H122" s="69">
        <f>COUNTIF('U11B.Relay'!A:N,Admin!$A122)</f>
        <v>0</v>
      </c>
      <c r="I122" s="69">
        <f>COUNTIF('U11B.F'!A:BJ,Admin!$A122)</f>
        <v>0</v>
      </c>
    </row>
    <row r="123" spans="1:9" ht="15" thickBot="1" x14ac:dyDescent="0.4">
      <c r="A123">
        <f>Athletes!G29</f>
        <v>221</v>
      </c>
      <c r="B123" t="str">
        <f>Athletes!H29</f>
        <v>U11B</v>
      </c>
      <c r="C123" t="str">
        <f>Athletes!I29</f>
        <v/>
      </c>
      <c r="D123">
        <f>Athletes!J29</f>
        <v>0</v>
      </c>
      <c r="E123">
        <f>Athletes!K29</f>
        <v>0</v>
      </c>
      <c r="F123" s="4" t="s">
        <v>9</v>
      </c>
      <c r="G123" s="69">
        <f>COUNTIF('U11B.Tr'!A:M,Admin!$A123)</f>
        <v>0</v>
      </c>
      <c r="H123" s="69">
        <f>COUNTIF('U11B.Relay'!A:N,Admin!$A123)</f>
        <v>0</v>
      </c>
      <c r="I123" s="69">
        <f>COUNTIF('U11B.F'!A:BJ,Admin!$A123)</f>
        <v>0</v>
      </c>
    </row>
    <row r="124" spans="1:9" ht="15" thickBot="1" x14ac:dyDescent="0.4">
      <c r="A124">
        <f>Athletes!G30</f>
        <v>222</v>
      </c>
      <c r="B124" t="str">
        <f>Athletes!H30</f>
        <v>U11B</v>
      </c>
      <c r="C124" t="str">
        <f>Athletes!I30</f>
        <v/>
      </c>
      <c r="D124">
        <f>Athletes!J30</f>
        <v>0</v>
      </c>
      <c r="E124">
        <f>Athletes!K30</f>
        <v>0</v>
      </c>
      <c r="F124" s="4" t="s">
        <v>9</v>
      </c>
      <c r="G124" s="69">
        <f>COUNTIF('U11B.Tr'!A:M,Admin!$A124)</f>
        <v>0</v>
      </c>
      <c r="H124" s="69">
        <f>COUNTIF('U11B.Relay'!A:N,Admin!$A124)</f>
        <v>0</v>
      </c>
      <c r="I124" s="69">
        <f>COUNTIF('U11B.F'!A:BJ,Admin!$A124)</f>
        <v>0</v>
      </c>
    </row>
    <row r="125" spans="1:9" ht="15" thickBot="1" x14ac:dyDescent="0.4">
      <c r="A125">
        <f>Athletes!G31</f>
        <v>223</v>
      </c>
      <c r="B125" t="str">
        <f>Athletes!H31</f>
        <v>U11B</v>
      </c>
      <c r="C125" t="str">
        <f>Athletes!I31</f>
        <v/>
      </c>
      <c r="D125">
        <f>Athletes!J31</f>
        <v>0</v>
      </c>
      <c r="E125">
        <f>Athletes!K31</f>
        <v>0</v>
      </c>
      <c r="F125" s="4" t="s">
        <v>9</v>
      </c>
      <c r="G125" s="69">
        <f>COUNTIF('U11B.Tr'!A:M,Admin!$A125)</f>
        <v>0</v>
      </c>
      <c r="H125" s="69">
        <f>COUNTIF('U11B.Relay'!A:N,Admin!$A125)</f>
        <v>0</v>
      </c>
      <c r="I125" s="69">
        <f>COUNTIF('U11B.F'!A:BJ,Admin!$A125)</f>
        <v>0</v>
      </c>
    </row>
    <row r="126" spans="1:9" ht="15" thickBot="1" x14ac:dyDescent="0.4">
      <c r="A126">
        <f>Athletes!G32</f>
        <v>224</v>
      </c>
      <c r="B126" t="str">
        <f>Athletes!H32</f>
        <v>U11B</v>
      </c>
      <c r="C126" t="str">
        <f>Athletes!I32</f>
        <v/>
      </c>
      <c r="D126">
        <f>Athletes!J32</f>
        <v>0</v>
      </c>
      <c r="E126">
        <f>Athletes!K32</f>
        <v>0</v>
      </c>
      <c r="F126" s="4" t="s">
        <v>9</v>
      </c>
      <c r="G126" s="69">
        <f>COUNTIF('U11B.Tr'!A:M,Admin!$A126)</f>
        <v>0</v>
      </c>
      <c r="H126" s="69">
        <f>COUNTIF('U11B.Relay'!A:N,Admin!$A126)</f>
        <v>0</v>
      </c>
      <c r="I126" s="69">
        <f>COUNTIF('U11B.F'!A:BJ,Admin!$A126)</f>
        <v>0</v>
      </c>
    </row>
    <row r="127" spans="1:9" ht="15" thickBot="1" x14ac:dyDescent="0.4">
      <c r="A127">
        <f>Athletes!G33</f>
        <v>225</v>
      </c>
      <c r="B127" t="str">
        <f>Athletes!H33</f>
        <v>U11B</v>
      </c>
      <c r="C127" t="str">
        <f>Athletes!I33</f>
        <v/>
      </c>
      <c r="D127">
        <f>Athletes!J33</f>
        <v>0</v>
      </c>
      <c r="E127">
        <f>Athletes!K33</f>
        <v>0</v>
      </c>
      <c r="F127" s="4" t="s">
        <v>9</v>
      </c>
      <c r="G127" s="69">
        <f>COUNTIF('U11B.Tr'!A:M,Admin!$A127)</f>
        <v>0</v>
      </c>
      <c r="H127" s="69">
        <f>COUNTIF('U11B.Relay'!A:N,Admin!$A127)</f>
        <v>0</v>
      </c>
      <c r="I127" s="69">
        <f>COUNTIF('U11B.F'!A:BJ,Admin!$A127)</f>
        <v>0</v>
      </c>
    </row>
    <row r="128" spans="1:9" ht="15" thickBot="1" x14ac:dyDescent="0.4">
      <c r="A128">
        <f>Athletes!G34</f>
        <v>226</v>
      </c>
      <c r="B128" t="str">
        <f>Athletes!H34</f>
        <v>U11B</v>
      </c>
      <c r="C128" t="str">
        <f>Athletes!I34</f>
        <v/>
      </c>
      <c r="D128">
        <f>Athletes!J34</f>
        <v>0</v>
      </c>
      <c r="E128">
        <f>Athletes!K34</f>
        <v>0</v>
      </c>
      <c r="F128" s="4" t="s">
        <v>9</v>
      </c>
      <c r="G128" s="69">
        <f>COUNTIF('U11B.Tr'!A:M,Admin!$A128)</f>
        <v>0</v>
      </c>
      <c r="H128" s="69">
        <f>COUNTIF('U11B.Relay'!A:N,Admin!$A128)</f>
        <v>0</v>
      </c>
      <c r="I128" s="69">
        <f>COUNTIF('U11B.F'!A:BJ,Admin!$A128)</f>
        <v>0</v>
      </c>
    </row>
    <row r="129" spans="1:9" ht="15" thickBot="1" x14ac:dyDescent="0.4">
      <c r="A129">
        <f>Athletes!G35</f>
        <v>227</v>
      </c>
      <c r="B129" t="str">
        <f>Athletes!H35</f>
        <v>U11B</v>
      </c>
      <c r="C129" t="str">
        <f>Athletes!I35</f>
        <v/>
      </c>
      <c r="D129">
        <f>Athletes!J35</f>
        <v>0</v>
      </c>
      <c r="E129">
        <f>Athletes!K35</f>
        <v>0</v>
      </c>
      <c r="F129" s="4" t="s">
        <v>9</v>
      </c>
      <c r="G129" s="69">
        <f>COUNTIF('U11B.Tr'!A:M,Admin!$A129)</f>
        <v>0</v>
      </c>
      <c r="H129" s="69">
        <f>COUNTIF('U11B.Relay'!A:N,Admin!$A129)</f>
        <v>0</v>
      </c>
      <c r="I129" s="69">
        <f>COUNTIF('U11B.F'!A:BJ,Admin!$A129)</f>
        <v>0</v>
      </c>
    </row>
    <row r="130" spans="1:9" ht="15" thickBot="1" x14ac:dyDescent="0.4">
      <c r="A130">
        <f>Athletes!G36</f>
        <v>228</v>
      </c>
      <c r="B130" t="str">
        <f>Athletes!H36</f>
        <v>U11B</v>
      </c>
      <c r="C130" t="str">
        <f>Athletes!I36</f>
        <v/>
      </c>
      <c r="D130">
        <f>Athletes!J36</f>
        <v>0</v>
      </c>
      <c r="E130">
        <f>Athletes!K36</f>
        <v>0</v>
      </c>
      <c r="F130" s="4" t="s">
        <v>9</v>
      </c>
      <c r="G130" s="69">
        <f>COUNTIF('U11B.Tr'!A:M,Admin!$A130)</f>
        <v>0</v>
      </c>
      <c r="H130" s="69">
        <f>COUNTIF('U11B.Relay'!A:N,Admin!$A130)</f>
        <v>0</v>
      </c>
      <c r="I130" s="69">
        <f>COUNTIF('U11B.F'!A:BJ,Admin!$A130)</f>
        <v>0</v>
      </c>
    </row>
    <row r="131" spans="1:9" ht="15" thickBot="1" x14ac:dyDescent="0.4">
      <c r="A131">
        <f>Athletes!G37</f>
        <v>229</v>
      </c>
      <c r="B131" t="str">
        <f>Athletes!H37</f>
        <v>U11B</v>
      </c>
      <c r="C131" t="str">
        <f>Athletes!I37</f>
        <v/>
      </c>
      <c r="D131">
        <f>Athletes!J37</f>
        <v>0</v>
      </c>
      <c r="E131">
        <f>Athletes!K37</f>
        <v>0</v>
      </c>
      <c r="F131" s="4" t="s">
        <v>9</v>
      </c>
      <c r="G131" s="69">
        <f>COUNTIF('U11B.Tr'!A:M,Admin!$A131)</f>
        <v>0</v>
      </c>
      <c r="H131" s="69">
        <f>COUNTIF('U11B.Relay'!A:N,Admin!$A131)</f>
        <v>0</v>
      </c>
      <c r="I131" s="69">
        <f>COUNTIF('U11B.F'!A:BJ,Admin!$A131)</f>
        <v>0</v>
      </c>
    </row>
    <row r="132" spans="1:9" ht="15" thickBot="1" x14ac:dyDescent="0.4">
      <c r="A132">
        <f>Athletes!G38</f>
        <v>230</v>
      </c>
      <c r="B132" t="str">
        <f>Athletes!H38</f>
        <v>U13G</v>
      </c>
      <c r="C132" t="str">
        <f>Athletes!I38</f>
        <v>U13G DAC</v>
      </c>
      <c r="D132" t="str">
        <f>Athletes!J38</f>
        <v>SEREN</v>
      </c>
      <c r="E132" t="str">
        <f>Athletes!K38</f>
        <v>BULL</v>
      </c>
      <c r="F132" s="4" t="s">
        <v>9</v>
      </c>
      <c r="G132" s="69">
        <f>COUNTIF('U13G.Tr'!A:T,Admin!$A132)</f>
        <v>0</v>
      </c>
      <c r="H132" s="69">
        <f>COUNTIF('U13G.Relay'!A:U,Admin!$A132)</f>
        <v>0</v>
      </c>
      <c r="I132" s="69">
        <f>COUNTIF('U13G.F'!A:BV,Admin!$A132)</f>
        <v>0</v>
      </c>
    </row>
    <row r="133" spans="1:9" ht="15" thickBot="1" x14ac:dyDescent="0.4">
      <c r="A133">
        <f>Athletes!G39</f>
        <v>231</v>
      </c>
      <c r="B133" t="str">
        <f>Athletes!H39</f>
        <v>U13G</v>
      </c>
      <c r="C133" t="str">
        <f>Athletes!I39</f>
        <v>U13G DAC</v>
      </c>
      <c r="D133" t="str">
        <f>Athletes!J39</f>
        <v>AMELIA</v>
      </c>
      <c r="E133" t="str">
        <f>Athletes!K39</f>
        <v>GRAHAM</v>
      </c>
      <c r="F133" s="4" t="s">
        <v>9</v>
      </c>
      <c r="G133" s="69">
        <f>COUNTIF('U13G.Tr'!A:T,Admin!$A133)</f>
        <v>0</v>
      </c>
      <c r="H133" s="69">
        <f>COUNTIF('U13G.Relay'!A:U,Admin!$A133)</f>
        <v>0</v>
      </c>
      <c r="I133" s="69">
        <f>COUNTIF('U13G.F'!A:BV,Admin!$A133)</f>
        <v>0</v>
      </c>
    </row>
    <row r="134" spans="1:9" ht="15" thickBot="1" x14ac:dyDescent="0.4">
      <c r="A134">
        <f>Athletes!G40</f>
        <v>232</v>
      </c>
      <c r="B134" t="str">
        <f>Athletes!H40</f>
        <v>U13G</v>
      </c>
      <c r="C134" t="str">
        <f>Athletes!I40</f>
        <v>U13G DAC</v>
      </c>
      <c r="D134" t="str">
        <f>Athletes!J40</f>
        <v>EVIE</v>
      </c>
      <c r="E134" t="str">
        <f>Athletes!K40</f>
        <v>TRAVERS</v>
      </c>
      <c r="F134" s="4" t="s">
        <v>9</v>
      </c>
      <c r="G134" s="69">
        <f>COUNTIF('U13G.Tr'!A:T,Admin!$A134)</f>
        <v>2</v>
      </c>
      <c r="H134" s="69">
        <f>COUNTIF('U13G.Relay'!A:U,Admin!$A134)</f>
        <v>0</v>
      </c>
      <c r="I134" s="69">
        <f>COUNTIF('U13G.F'!A:BV,Admin!$A134)</f>
        <v>3</v>
      </c>
    </row>
    <row r="135" spans="1:9" ht="15" thickBot="1" x14ac:dyDescent="0.4">
      <c r="A135">
        <f>Athletes!G41</f>
        <v>233</v>
      </c>
      <c r="B135" t="str">
        <f>Athletes!H41</f>
        <v>U13G</v>
      </c>
      <c r="C135" t="str">
        <f>Athletes!I41</f>
        <v/>
      </c>
      <c r="D135">
        <f>Athletes!J41</f>
        <v>0</v>
      </c>
      <c r="E135">
        <f>Athletes!K41</f>
        <v>0</v>
      </c>
      <c r="F135" s="4" t="s">
        <v>9</v>
      </c>
      <c r="G135" s="69">
        <f>COUNTIF('U13G.Tr'!A:T,Admin!$A135)</f>
        <v>0</v>
      </c>
      <c r="H135" s="69">
        <f>COUNTIF('U13G.Relay'!A:U,Admin!$A135)</f>
        <v>0</v>
      </c>
      <c r="I135" s="69">
        <f>COUNTIF('U13G.F'!A:BV,Admin!$A135)</f>
        <v>0</v>
      </c>
    </row>
    <row r="136" spans="1:9" ht="15" thickBot="1" x14ac:dyDescent="0.4">
      <c r="A136">
        <f>Athletes!G42</f>
        <v>234</v>
      </c>
      <c r="B136" t="str">
        <f>Athletes!H42</f>
        <v>U13G</v>
      </c>
      <c r="C136" t="str">
        <f>Athletes!I42</f>
        <v/>
      </c>
      <c r="D136">
        <f>Athletes!J42</f>
        <v>0</v>
      </c>
      <c r="E136">
        <f>Athletes!K42</f>
        <v>0</v>
      </c>
      <c r="F136" s="4" t="s">
        <v>9</v>
      </c>
      <c r="G136" s="69">
        <f>COUNTIF('U13G.Tr'!A:T,Admin!$A136)</f>
        <v>0</v>
      </c>
      <c r="H136" s="69">
        <f>COUNTIF('U13G.Relay'!A:U,Admin!$A136)</f>
        <v>0</v>
      </c>
      <c r="I136" s="69">
        <f>COUNTIF('U13G.F'!A:BV,Admin!$A136)</f>
        <v>0</v>
      </c>
    </row>
    <row r="137" spans="1:9" ht="15" thickBot="1" x14ac:dyDescent="0.4">
      <c r="A137">
        <f>Athletes!G43</f>
        <v>235</v>
      </c>
      <c r="B137" t="str">
        <f>Athletes!H43</f>
        <v>U13G</v>
      </c>
      <c r="C137" t="str">
        <f>Athletes!I43</f>
        <v/>
      </c>
      <c r="D137">
        <f>Athletes!J43</f>
        <v>0</v>
      </c>
      <c r="E137">
        <f>Athletes!K43</f>
        <v>0</v>
      </c>
      <c r="F137" s="4" t="s">
        <v>9</v>
      </c>
      <c r="G137" s="69">
        <f>COUNTIF('U13G.Tr'!A:T,Admin!$A137)</f>
        <v>0</v>
      </c>
      <c r="H137" s="69">
        <f>COUNTIF('U13G.Relay'!A:U,Admin!$A137)</f>
        <v>0</v>
      </c>
      <c r="I137" s="69">
        <f>COUNTIF('U13G.F'!A:BV,Admin!$A137)</f>
        <v>0</v>
      </c>
    </row>
    <row r="138" spans="1:9" ht="15" thickBot="1" x14ac:dyDescent="0.4">
      <c r="A138">
        <f>Athletes!G44</f>
        <v>236</v>
      </c>
      <c r="B138" t="str">
        <f>Athletes!H44</f>
        <v>U13G</v>
      </c>
      <c r="C138" t="str">
        <f>Athletes!I44</f>
        <v/>
      </c>
      <c r="D138">
        <f>Athletes!J44</f>
        <v>0</v>
      </c>
      <c r="E138">
        <f>Athletes!K44</f>
        <v>0</v>
      </c>
      <c r="F138" s="4" t="s">
        <v>9</v>
      </c>
      <c r="G138" s="69">
        <f>COUNTIF('U13G.Tr'!A:T,Admin!$A138)</f>
        <v>0</v>
      </c>
      <c r="H138" s="69">
        <f>COUNTIF('U13G.Relay'!A:U,Admin!$A138)</f>
        <v>0</v>
      </c>
      <c r="I138" s="69">
        <f>COUNTIF('U13G.F'!A:BV,Admin!$A138)</f>
        <v>0</v>
      </c>
    </row>
    <row r="139" spans="1:9" ht="15" thickBot="1" x14ac:dyDescent="0.4">
      <c r="A139">
        <f>Athletes!G45</f>
        <v>237</v>
      </c>
      <c r="B139" t="str">
        <f>Athletes!H45</f>
        <v>U13G</v>
      </c>
      <c r="C139" t="str">
        <f>Athletes!I45</f>
        <v/>
      </c>
      <c r="D139">
        <f>Athletes!J45</f>
        <v>0</v>
      </c>
      <c r="E139">
        <f>Athletes!K45</f>
        <v>0</v>
      </c>
      <c r="F139" s="4" t="s">
        <v>9</v>
      </c>
      <c r="G139" s="69">
        <f>COUNTIF('U13G.Tr'!A:T,Admin!$A139)</f>
        <v>0</v>
      </c>
      <c r="H139" s="69">
        <f>COUNTIF('U13G.Relay'!A:U,Admin!$A139)</f>
        <v>0</v>
      </c>
      <c r="I139" s="69">
        <f>COUNTIF('U13G.F'!A:BV,Admin!$A139)</f>
        <v>0</v>
      </c>
    </row>
    <row r="140" spans="1:9" ht="15" thickBot="1" x14ac:dyDescent="0.4">
      <c r="A140">
        <f>Athletes!G46</f>
        <v>238</v>
      </c>
      <c r="B140" t="str">
        <f>Athletes!H46</f>
        <v>U13G</v>
      </c>
      <c r="C140" t="str">
        <f>Athletes!I46</f>
        <v/>
      </c>
      <c r="D140">
        <f>Athletes!J46</f>
        <v>0</v>
      </c>
      <c r="E140">
        <f>Athletes!K46</f>
        <v>0</v>
      </c>
      <c r="F140" s="4" t="s">
        <v>9</v>
      </c>
      <c r="G140" s="69">
        <f>COUNTIF('U13G.Tr'!A:T,Admin!$A140)</f>
        <v>0</v>
      </c>
      <c r="H140" s="69">
        <f>COUNTIF('U13G.Relay'!A:U,Admin!$A140)</f>
        <v>0</v>
      </c>
      <c r="I140" s="69">
        <f>COUNTIF('U13G.F'!A:BV,Admin!$A140)</f>
        <v>0</v>
      </c>
    </row>
    <row r="141" spans="1:9" ht="15" thickBot="1" x14ac:dyDescent="0.4">
      <c r="A141">
        <f>Athletes!G47</f>
        <v>239</v>
      </c>
      <c r="B141" t="str">
        <f>Athletes!H47</f>
        <v>U13G</v>
      </c>
      <c r="C141" t="str">
        <f>Athletes!I47</f>
        <v/>
      </c>
      <c r="D141">
        <f>Athletes!J47</f>
        <v>0</v>
      </c>
      <c r="E141">
        <f>Athletes!K47</f>
        <v>0</v>
      </c>
      <c r="F141" s="4" t="s">
        <v>9</v>
      </c>
      <c r="G141" s="69">
        <f>COUNTIF('U13G.Tr'!A:T,Admin!$A141)</f>
        <v>0</v>
      </c>
      <c r="H141" s="69">
        <f>COUNTIF('U13G.Relay'!A:U,Admin!$A141)</f>
        <v>0</v>
      </c>
      <c r="I141" s="69">
        <f>COUNTIF('U13G.F'!A:BV,Admin!$A141)</f>
        <v>0</v>
      </c>
    </row>
    <row r="142" spans="1:9" ht="15" thickBot="1" x14ac:dyDescent="0.4">
      <c r="A142">
        <f>Athletes!G48</f>
        <v>240</v>
      </c>
      <c r="B142" t="str">
        <f>Athletes!H48</f>
        <v>U13G</v>
      </c>
      <c r="C142" t="str">
        <f>Athletes!I48</f>
        <v/>
      </c>
      <c r="D142">
        <f>Athletes!J48</f>
        <v>0</v>
      </c>
      <c r="E142">
        <f>Athletes!K48</f>
        <v>0</v>
      </c>
      <c r="F142" s="4" t="s">
        <v>9</v>
      </c>
      <c r="G142" s="69">
        <f>COUNTIF('U13G.Tr'!A:T,Admin!$A142)</f>
        <v>0</v>
      </c>
      <c r="H142" s="69">
        <f>COUNTIF('U13G.Relay'!A:U,Admin!$A142)</f>
        <v>0</v>
      </c>
      <c r="I142" s="69">
        <f>COUNTIF('U13G.F'!A:BV,Admin!$A142)</f>
        <v>0</v>
      </c>
    </row>
    <row r="143" spans="1:9" ht="15" thickBot="1" x14ac:dyDescent="0.4">
      <c r="A143">
        <f>Athletes!G49</f>
        <v>241</v>
      </c>
      <c r="B143" t="str">
        <f>Athletes!H49</f>
        <v>U13G</v>
      </c>
      <c r="C143" t="str">
        <f>Athletes!I49</f>
        <v/>
      </c>
      <c r="D143">
        <f>Athletes!J49</f>
        <v>0</v>
      </c>
      <c r="E143">
        <f>Athletes!K49</f>
        <v>0</v>
      </c>
      <c r="F143" s="4" t="s">
        <v>9</v>
      </c>
      <c r="G143" s="69">
        <f>COUNTIF('U13G.Tr'!A:T,Admin!$A143)</f>
        <v>0</v>
      </c>
      <c r="H143" s="69">
        <f>COUNTIF('U13G.Relay'!A:U,Admin!$A143)</f>
        <v>0</v>
      </c>
      <c r="I143" s="69">
        <f>COUNTIF('U13G.F'!A:BV,Admin!$A143)</f>
        <v>0</v>
      </c>
    </row>
    <row r="144" spans="1:9" ht="15" thickBot="1" x14ac:dyDescent="0.4">
      <c r="A144">
        <f>Athletes!G50</f>
        <v>242</v>
      </c>
      <c r="B144" t="str">
        <f>Athletes!H50</f>
        <v>U13G</v>
      </c>
      <c r="C144" t="str">
        <f>Athletes!I50</f>
        <v/>
      </c>
      <c r="D144">
        <f>Athletes!J50</f>
        <v>0</v>
      </c>
      <c r="E144">
        <f>Athletes!K50</f>
        <v>0</v>
      </c>
      <c r="F144" s="4" t="s">
        <v>9</v>
      </c>
      <c r="G144" s="69">
        <f>COUNTIF('U13G.Tr'!A:T,Admin!$A144)</f>
        <v>0</v>
      </c>
      <c r="H144" s="69">
        <f>COUNTIF('U13G.Relay'!A:U,Admin!$A144)</f>
        <v>0</v>
      </c>
      <c r="I144" s="69">
        <f>COUNTIF('U13G.F'!A:BV,Admin!$A144)</f>
        <v>0</v>
      </c>
    </row>
    <row r="145" spans="1:9" ht="15" thickBot="1" x14ac:dyDescent="0.4">
      <c r="A145">
        <f>Athletes!G51</f>
        <v>243</v>
      </c>
      <c r="B145" t="str">
        <f>Athletes!H51</f>
        <v>U13G</v>
      </c>
      <c r="C145" t="str">
        <f>Athletes!I51</f>
        <v/>
      </c>
      <c r="D145">
        <f>Athletes!J51</f>
        <v>0</v>
      </c>
      <c r="E145">
        <f>Athletes!K51</f>
        <v>0</v>
      </c>
      <c r="F145" s="4" t="s">
        <v>9</v>
      </c>
      <c r="G145" s="69">
        <f>COUNTIF('U13G.Tr'!A:T,Admin!$A145)</f>
        <v>0</v>
      </c>
      <c r="H145" s="69">
        <f>COUNTIF('U13G.Relay'!A:U,Admin!$A145)</f>
        <v>0</v>
      </c>
      <c r="I145" s="69">
        <f>COUNTIF('U13G.F'!A:BV,Admin!$A145)</f>
        <v>0</v>
      </c>
    </row>
    <row r="146" spans="1:9" ht="15" thickBot="1" x14ac:dyDescent="0.4">
      <c r="A146">
        <f>Athletes!G52</f>
        <v>244</v>
      </c>
      <c r="B146" t="str">
        <f>Athletes!H52</f>
        <v>U13G</v>
      </c>
      <c r="C146" t="str">
        <f>Athletes!I52</f>
        <v/>
      </c>
      <c r="D146">
        <f>Athletes!J52</f>
        <v>0</v>
      </c>
      <c r="E146">
        <f>Athletes!K52</f>
        <v>0</v>
      </c>
      <c r="F146" s="4" t="s">
        <v>9</v>
      </c>
      <c r="G146" s="69">
        <f>COUNTIF('U13G.Tr'!A:T,Admin!$A146)</f>
        <v>0</v>
      </c>
      <c r="H146" s="69">
        <f>COUNTIF('U13G.Relay'!A:U,Admin!$A146)</f>
        <v>0</v>
      </c>
      <c r="I146" s="69">
        <f>COUNTIF('U13G.F'!A:BV,Admin!$A146)</f>
        <v>0</v>
      </c>
    </row>
    <row r="147" spans="1:9" ht="15" thickBot="1" x14ac:dyDescent="0.4">
      <c r="A147">
        <f>Athletes!G53</f>
        <v>245</v>
      </c>
      <c r="B147" t="str">
        <f>Athletes!H53</f>
        <v>U13B</v>
      </c>
      <c r="C147" t="str">
        <f>Athletes!I53</f>
        <v>U13B DAC</v>
      </c>
      <c r="D147" t="str">
        <f>Athletes!J53</f>
        <v>HARRY</v>
      </c>
      <c r="E147" t="str">
        <f>Athletes!K53</f>
        <v>KNIGHT</v>
      </c>
      <c r="F147" s="4" t="s">
        <v>9</v>
      </c>
      <c r="G147" s="69">
        <f>COUNTIF('U13B.Tr'!A:T,Admin!$A147)</f>
        <v>0</v>
      </c>
      <c r="H147" s="69">
        <f>COUNTIF('U13B.Relay'!A:U,Admin!$A147)</f>
        <v>0</v>
      </c>
      <c r="I147" s="69">
        <f>COUNTIF('U13B.F'!A:BV,Admin!$A147)</f>
        <v>0</v>
      </c>
    </row>
    <row r="148" spans="1:9" ht="15" thickBot="1" x14ac:dyDescent="0.4">
      <c r="A148">
        <f>Athletes!G54</f>
        <v>246</v>
      </c>
      <c r="B148" t="str">
        <f>Athletes!H54</f>
        <v>U13B</v>
      </c>
      <c r="C148" t="str">
        <f>Athletes!I54</f>
        <v/>
      </c>
      <c r="D148">
        <f>Athletes!J54</f>
        <v>0</v>
      </c>
      <c r="E148">
        <f>Athletes!K54</f>
        <v>0</v>
      </c>
      <c r="F148" s="4" t="s">
        <v>9</v>
      </c>
      <c r="G148" s="69">
        <f>COUNTIF('U13B.Tr'!A:T,Admin!$A148)</f>
        <v>0</v>
      </c>
      <c r="H148" s="69">
        <f>COUNTIF('U13B.Relay'!A:U,Admin!$A148)</f>
        <v>0</v>
      </c>
      <c r="I148" s="69">
        <f>COUNTIF('U13B.F'!A:BV,Admin!$A148)</f>
        <v>0</v>
      </c>
    </row>
    <row r="149" spans="1:9" ht="15" thickBot="1" x14ac:dyDescent="0.4">
      <c r="A149">
        <f>Athletes!G55</f>
        <v>247</v>
      </c>
      <c r="B149" t="str">
        <f>Athletes!H55</f>
        <v>U13B</v>
      </c>
      <c r="C149" t="str">
        <f>Athletes!I55</f>
        <v/>
      </c>
      <c r="D149">
        <f>Athletes!J55</f>
        <v>0</v>
      </c>
      <c r="E149">
        <f>Athletes!K55</f>
        <v>0</v>
      </c>
      <c r="F149" s="4" t="s">
        <v>9</v>
      </c>
      <c r="G149" s="69">
        <f>COUNTIF('U13B.Tr'!A:T,Admin!$A149)</f>
        <v>0</v>
      </c>
      <c r="H149" s="69">
        <f>COUNTIF('U13B.Relay'!A:U,Admin!$A149)</f>
        <v>0</v>
      </c>
      <c r="I149" s="69">
        <f>COUNTIF('U13B.F'!A:BV,Admin!$A149)</f>
        <v>0</v>
      </c>
    </row>
    <row r="150" spans="1:9" ht="15" thickBot="1" x14ac:dyDescent="0.4">
      <c r="A150">
        <f>Athletes!G56</f>
        <v>248</v>
      </c>
      <c r="B150" t="str">
        <f>Athletes!H56</f>
        <v>U13B</v>
      </c>
      <c r="C150" t="str">
        <f>Athletes!I56</f>
        <v/>
      </c>
      <c r="D150">
        <f>Athletes!J56</f>
        <v>0</v>
      </c>
      <c r="E150">
        <f>Athletes!K56</f>
        <v>0</v>
      </c>
      <c r="F150" s="4" t="s">
        <v>9</v>
      </c>
      <c r="G150" s="69">
        <f>COUNTIF('U13B.Tr'!A:T,Admin!$A150)</f>
        <v>0</v>
      </c>
      <c r="H150" s="69">
        <f>COUNTIF('U13B.Relay'!A:U,Admin!$A150)</f>
        <v>0</v>
      </c>
      <c r="I150" s="69">
        <f>COUNTIF('U13B.F'!A:BV,Admin!$A150)</f>
        <v>0</v>
      </c>
    </row>
    <row r="151" spans="1:9" ht="15" thickBot="1" x14ac:dyDescent="0.4">
      <c r="A151">
        <f>Athletes!G57</f>
        <v>249</v>
      </c>
      <c r="B151" t="str">
        <f>Athletes!H57</f>
        <v>U13B</v>
      </c>
      <c r="C151" t="str">
        <f>Athletes!I57</f>
        <v/>
      </c>
      <c r="D151">
        <f>Athletes!J57</f>
        <v>0</v>
      </c>
      <c r="E151">
        <f>Athletes!K57</f>
        <v>0</v>
      </c>
      <c r="F151" s="4" t="s">
        <v>9</v>
      </c>
      <c r="G151" s="69">
        <f>COUNTIF('U13B.Tr'!A:T,Admin!$A151)</f>
        <v>0</v>
      </c>
      <c r="H151" s="69">
        <f>COUNTIF('U13B.Relay'!A:U,Admin!$A151)</f>
        <v>0</v>
      </c>
      <c r="I151" s="69">
        <f>COUNTIF('U13B.F'!A:BV,Admin!$A151)</f>
        <v>0</v>
      </c>
    </row>
    <row r="152" spans="1:9" ht="15" thickBot="1" x14ac:dyDescent="0.4">
      <c r="A152">
        <f>Athletes!G58</f>
        <v>250</v>
      </c>
      <c r="B152" t="str">
        <f>Athletes!H58</f>
        <v>U13B</v>
      </c>
      <c r="C152" t="str">
        <f>Athletes!I58</f>
        <v/>
      </c>
      <c r="D152">
        <f>Athletes!J58</f>
        <v>0</v>
      </c>
      <c r="E152">
        <f>Athletes!K58</f>
        <v>0</v>
      </c>
      <c r="F152" s="4" t="s">
        <v>9</v>
      </c>
      <c r="G152" s="69">
        <f>COUNTIF('U13B.Tr'!A:T,Admin!$A152)</f>
        <v>0</v>
      </c>
      <c r="H152" s="69">
        <f>COUNTIF('U13B.Relay'!A:U,Admin!$A152)</f>
        <v>0</v>
      </c>
      <c r="I152" s="69">
        <f>COUNTIF('U13B.F'!A:BV,Admin!$A152)</f>
        <v>0</v>
      </c>
    </row>
    <row r="153" spans="1:9" ht="15" thickBot="1" x14ac:dyDescent="0.4">
      <c r="A153">
        <f>Athletes!G59</f>
        <v>251</v>
      </c>
      <c r="B153" t="str">
        <f>Athletes!H59</f>
        <v>U13B</v>
      </c>
      <c r="C153" t="str">
        <f>Athletes!I59</f>
        <v/>
      </c>
      <c r="D153">
        <f>Athletes!J59</f>
        <v>0</v>
      </c>
      <c r="E153">
        <f>Athletes!K59</f>
        <v>0</v>
      </c>
      <c r="F153" s="4" t="s">
        <v>9</v>
      </c>
      <c r="G153" s="69">
        <f>COUNTIF('U13B.Tr'!A:T,Admin!$A153)</f>
        <v>0</v>
      </c>
      <c r="H153" s="69">
        <f>COUNTIF('U13B.Relay'!A:U,Admin!$A153)</f>
        <v>0</v>
      </c>
      <c r="I153" s="69">
        <f>COUNTIF('U13B.F'!A:BV,Admin!$A153)</f>
        <v>0</v>
      </c>
    </row>
    <row r="154" spans="1:9" ht="15" thickBot="1" x14ac:dyDescent="0.4">
      <c r="A154">
        <f>Athletes!G60</f>
        <v>252</v>
      </c>
      <c r="B154" t="str">
        <f>Athletes!H60</f>
        <v>U13B</v>
      </c>
      <c r="C154" t="str">
        <f>Athletes!I60</f>
        <v/>
      </c>
      <c r="D154">
        <f>Athletes!J60</f>
        <v>0</v>
      </c>
      <c r="E154">
        <f>Athletes!K60</f>
        <v>0</v>
      </c>
      <c r="F154" s="4" t="s">
        <v>9</v>
      </c>
      <c r="G154" s="69">
        <f>COUNTIF('U13B.Tr'!A:T,Admin!$A154)</f>
        <v>0</v>
      </c>
      <c r="H154" s="69">
        <f>COUNTIF('U13B.Relay'!A:U,Admin!$A154)</f>
        <v>0</v>
      </c>
      <c r="I154" s="69">
        <f>COUNTIF('U13B.F'!A:BV,Admin!$A154)</f>
        <v>0</v>
      </c>
    </row>
    <row r="155" spans="1:9" ht="15" thickBot="1" x14ac:dyDescent="0.4">
      <c r="A155">
        <f>Athletes!G61</f>
        <v>253</v>
      </c>
      <c r="B155" t="str">
        <f>Athletes!H61</f>
        <v>U13B</v>
      </c>
      <c r="C155" t="str">
        <f>Athletes!I61</f>
        <v/>
      </c>
      <c r="D155">
        <f>Athletes!J61</f>
        <v>0</v>
      </c>
      <c r="E155">
        <f>Athletes!K61</f>
        <v>0</v>
      </c>
      <c r="F155" s="4" t="s">
        <v>9</v>
      </c>
      <c r="G155" s="69">
        <f>COUNTIF('U13B.Tr'!A:T,Admin!$A155)</f>
        <v>0</v>
      </c>
      <c r="H155" s="69">
        <f>COUNTIF('U13B.Relay'!A:U,Admin!$A155)</f>
        <v>0</v>
      </c>
      <c r="I155" s="69">
        <f>COUNTIF('U13B.F'!A:BV,Admin!$A155)</f>
        <v>0</v>
      </c>
    </row>
    <row r="156" spans="1:9" ht="15" thickBot="1" x14ac:dyDescent="0.4">
      <c r="A156">
        <f>Athletes!G62</f>
        <v>254</v>
      </c>
      <c r="B156" t="str">
        <f>Athletes!H62</f>
        <v>U13B</v>
      </c>
      <c r="C156" t="str">
        <f>Athletes!I62</f>
        <v/>
      </c>
      <c r="D156">
        <f>Athletes!J62</f>
        <v>0</v>
      </c>
      <c r="E156">
        <f>Athletes!K62</f>
        <v>0</v>
      </c>
      <c r="F156" s="4" t="s">
        <v>9</v>
      </c>
      <c r="G156" s="69">
        <f>COUNTIF('U13B.Tr'!A:T,Admin!$A156)</f>
        <v>0</v>
      </c>
      <c r="H156" s="69">
        <f>COUNTIF('U13B.Relay'!A:U,Admin!$A156)</f>
        <v>0</v>
      </c>
      <c r="I156" s="69">
        <f>COUNTIF('U13B.F'!A:BV,Admin!$A156)</f>
        <v>0</v>
      </c>
    </row>
    <row r="157" spans="1:9" ht="15" thickBot="1" x14ac:dyDescent="0.4">
      <c r="A157">
        <f>Athletes!G63</f>
        <v>255</v>
      </c>
      <c r="B157" t="str">
        <f>Athletes!H63</f>
        <v>U13B</v>
      </c>
      <c r="C157" t="str">
        <f>Athletes!I63</f>
        <v/>
      </c>
      <c r="D157">
        <f>Athletes!J63</f>
        <v>0</v>
      </c>
      <c r="E157">
        <f>Athletes!K63</f>
        <v>0</v>
      </c>
      <c r="F157" s="4" t="s">
        <v>9</v>
      </c>
      <c r="G157" s="69">
        <f>COUNTIF('U13B.Tr'!A:T,Admin!$A157)</f>
        <v>0</v>
      </c>
      <c r="H157" s="69">
        <f>COUNTIF('U13B.Relay'!A:U,Admin!$A157)</f>
        <v>0</v>
      </c>
      <c r="I157" s="69">
        <f>COUNTIF('U13B.F'!A:BV,Admin!$A157)</f>
        <v>0</v>
      </c>
    </row>
    <row r="158" spans="1:9" ht="15" thickBot="1" x14ac:dyDescent="0.4">
      <c r="A158">
        <f>Athletes!G64</f>
        <v>256</v>
      </c>
      <c r="B158" t="str">
        <f>Athletes!H64</f>
        <v>U13B</v>
      </c>
      <c r="C158" t="str">
        <f>Athletes!I64</f>
        <v/>
      </c>
      <c r="D158">
        <f>Athletes!J64</f>
        <v>0</v>
      </c>
      <c r="E158">
        <f>Athletes!K64</f>
        <v>0</v>
      </c>
      <c r="F158" s="4" t="s">
        <v>9</v>
      </c>
      <c r="G158" s="69">
        <f>COUNTIF('U13B.Tr'!A:T,Admin!$A158)</f>
        <v>0</v>
      </c>
      <c r="H158" s="69">
        <f>COUNTIF('U13B.Relay'!A:U,Admin!$A158)</f>
        <v>0</v>
      </c>
      <c r="I158" s="69">
        <f>COUNTIF('U13B.F'!A:BV,Admin!$A158)</f>
        <v>0</v>
      </c>
    </row>
    <row r="159" spans="1:9" ht="15" thickBot="1" x14ac:dyDescent="0.4">
      <c r="A159">
        <f>Athletes!G65</f>
        <v>257</v>
      </c>
      <c r="B159" t="str">
        <f>Athletes!H65</f>
        <v>U13B</v>
      </c>
      <c r="C159" t="str">
        <f>Athletes!I65</f>
        <v/>
      </c>
      <c r="D159">
        <f>Athletes!J65</f>
        <v>0</v>
      </c>
      <c r="E159">
        <f>Athletes!K65</f>
        <v>0</v>
      </c>
      <c r="F159" s="4" t="s">
        <v>9</v>
      </c>
      <c r="G159" s="69">
        <f>COUNTIF('U13B.Tr'!A:T,Admin!$A159)</f>
        <v>0</v>
      </c>
      <c r="H159" s="69">
        <f>COUNTIF('U13B.Relay'!A:U,Admin!$A159)</f>
        <v>0</v>
      </c>
      <c r="I159" s="69">
        <f>COUNTIF('U13B.F'!A:BV,Admin!$A159)</f>
        <v>0</v>
      </c>
    </row>
    <row r="160" spans="1:9" ht="15" thickBot="1" x14ac:dyDescent="0.4">
      <c r="A160">
        <f>Athletes!G66</f>
        <v>258</v>
      </c>
      <c r="B160" t="str">
        <f>Athletes!H66</f>
        <v>U13B</v>
      </c>
      <c r="C160" t="str">
        <f>Athletes!I66</f>
        <v/>
      </c>
      <c r="D160">
        <f>Athletes!J66</f>
        <v>0</v>
      </c>
      <c r="E160">
        <f>Athletes!K66</f>
        <v>0</v>
      </c>
      <c r="F160" s="4" t="s">
        <v>9</v>
      </c>
      <c r="G160" s="69">
        <f>COUNTIF('U13B.Tr'!A:T,Admin!$A160)</f>
        <v>0</v>
      </c>
      <c r="H160" s="69">
        <f>COUNTIF('U13B.Relay'!A:U,Admin!$A160)</f>
        <v>0</v>
      </c>
      <c r="I160" s="69">
        <f>COUNTIF('U13B.F'!A:BV,Admin!$A160)</f>
        <v>0</v>
      </c>
    </row>
    <row r="161" spans="1:9" ht="15" thickBot="1" x14ac:dyDescent="0.4">
      <c r="A161">
        <f>Athletes!G67</f>
        <v>259</v>
      </c>
      <c r="B161" t="str">
        <f>Athletes!H67</f>
        <v>U13B</v>
      </c>
      <c r="C161" t="str">
        <f>Athletes!I67</f>
        <v/>
      </c>
      <c r="D161">
        <f>Athletes!J67</f>
        <v>0</v>
      </c>
      <c r="E161">
        <f>Athletes!K67</f>
        <v>0</v>
      </c>
      <c r="F161" s="4" t="s">
        <v>9</v>
      </c>
      <c r="G161" s="69">
        <f>COUNTIF('U13B.Tr'!A:T,Admin!$A161)</f>
        <v>0</v>
      </c>
      <c r="H161" s="69">
        <f>COUNTIF('U13B.Relay'!A:U,Admin!$A161)</f>
        <v>0</v>
      </c>
      <c r="I161" s="69">
        <f>COUNTIF('U13B.F'!A:BV,Admin!$A161)</f>
        <v>0</v>
      </c>
    </row>
    <row r="162" spans="1:9" ht="15" thickBot="1" x14ac:dyDescent="0.4">
      <c r="A162">
        <f>Athletes!G68</f>
        <v>260</v>
      </c>
      <c r="B162">
        <f>Athletes!H68</f>
        <v>0</v>
      </c>
      <c r="C162" t="str">
        <f>Athletes!I68</f>
        <v/>
      </c>
      <c r="D162">
        <f>Athletes!J68</f>
        <v>0</v>
      </c>
      <c r="E162">
        <f>Athletes!K68</f>
        <v>0</v>
      </c>
      <c r="F162" s="4" t="s">
        <v>9</v>
      </c>
      <c r="G162" s="69"/>
      <c r="H162" s="69"/>
      <c r="I162" s="69"/>
    </row>
    <row r="163" spans="1:9" ht="15" thickBot="1" x14ac:dyDescent="0.4">
      <c r="A163">
        <f>Athletes!G69</f>
        <v>261</v>
      </c>
      <c r="B163">
        <f>Athletes!H69</f>
        <v>0</v>
      </c>
      <c r="C163" t="str">
        <f>Athletes!I69</f>
        <v/>
      </c>
      <c r="D163">
        <f>Athletes!J69</f>
        <v>0</v>
      </c>
      <c r="E163">
        <f>Athletes!K69</f>
        <v>0</v>
      </c>
      <c r="F163" s="4" t="s">
        <v>9</v>
      </c>
      <c r="G163" s="69"/>
      <c r="H163" s="69"/>
      <c r="I163" s="69"/>
    </row>
    <row r="164" spans="1:9" ht="15" thickBot="1" x14ac:dyDescent="0.4">
      <c r="A164">
        <f>Athletes!G70</f>
        <v>262</v>
      </c>
      <c r="B164">
        <f>Athletes!H70</f>
        <v>0</v>
      </c>
      <c r="C164" t="str">
        <f>Athletes!I70</f>
        <v/>
      </c>
      <c r="D164">
        <f>Athletes!J70</f>
        <v>0</v>
      </c>
      <c r="E164">
        <f>Athletes!K70</f>
        <v>0</v>
      </c>
      <c r="F164" s="4" t="s">
        <v>9</v>
      </c>
      <c r="G164" s="69"/>
      <c r="H164" s="69"/>
      <c r="I164" s="69"/>
    </row>
    <row r="165" spans="1:9" ht="15" thickBot="1" x14ac:dyDescent="0.4">
      <c r="A165">
        <f>Athletes!G71</f>
        <v>263</v>
      </c>
      <c r="B165">
        <f>Athletes!H71</f>
        <v>0</v>
      </c>
      <c r="C165" t="str">
        <f>Athletes!I71</f>
        <v/>
      </c>
      <c r="D165">
        <f>Athletes!J71</f>
        <v>0</v>
      </c>
      <c r="E165">
        <f>Athletes!K71</f>
        <v>0</v>
      </c>
      <c r="F165" s="4" t="s">
        <v>9</v>
      </c>
      <c r="G165" s="69"/>
      <c r="H165" s="69"/>
      <c r="I165" s="69"/>
    </row>
    <row r="166" spans="1:9" ht="15" thickBot="1" x14ac:dyDescent="0.4">
      <c r="A166">
        <f>Athletes!G72</f>
        <v>264</v>
      </c>
      <c r="B166">
        <f>Athletes!H72</f>
        <v>0</v>
      </c>
      <c r="C166" t="str">
        <f>Athletes!I72</f>
        <v/>
      </c>
      <c r="D166">
        <f>Athletes!J72</f>
        <v>0</v>
      </c>
      <c r="E166">
        <f>Athletes!K72</f>
        <v>0</v>
      </c>
      <c r="F166" s="4" t="s">
        <v>9</v>
      </c>
      <c r="G166" s="69"/>
      <c r="H166" s="69"/>
      <c r="I166" s="69"/>
    </row>
    <row r="167" spans="1:9" ht="15" thickBot="1" x14ac:dyDescent="0.4">
      <c r="A167">
        <f>Athletes!G73</f>
        <v>265</v>
      </c>
      <c r="B167">
        <f>Athletes!H73</f>
        <v>0</v>
      </c>
      <c r="C167" t="str">
        <f>Athletes!I73</f>
        <v/>
      </c>
      <c r="D167">
        <f>Athletes!J73</f>
        <v>0</v>
      </c>
      <c r="E167">
        <f>Athletes!K73</f>
        <v>0</v>
      </c>
      <c r="F167" s="4" t="s">
        <v>9</v>
      </c>
      <c r="G167" s="69"/>
      <c r="H167" s="69"/>
      <c r="I167" s="69"/>
    </row>
    <row r="168" spans="1:9" ht="15" thickBot="1" x14ac:dyDescent="0.4">
      <c r="A168">
        <f>Athletes!G74</f>
        <v>266</v>
      </c>
      <c r="B168">
        <f>Athletes!H74</f>
        <v>0</v>
      </c>
      <c r="C168" t="str">
        <f>Athletes!I74</f>
        <v/>
      </c>
      <c r="D168">
        <f>Athletes!J74</f>
        <v>0</v>
      </c>
      <c r="E168">
        <f>Athletes!K74</f>
        <v>0</v>
      </c>
      <c r="F168" s="4" t="s">
        <v>9</v>
      </c>
      <c r="G168" s="69"/>
      <c r="H168" s="69"/>
      <c r="I168" s="69"/>
    </row>
    <row r="169" spans="1:9" ht="15" thickBot="1" x14ac:dyDescent="0.4">
      <c r="A169">
        <f>Athletes!G75</f>
        <v>267</v>
      </c>
      <c r="B169">
        <f>Athletes!H75</f>
        <v>0</v>
      </c>
      <c r="C169" t="str">
        <f>Athletes!I75</f>
        <v/>
      </c>
      <c r="D169">
        <f>Athletes!J75</f>
        <v>0</v>
      </c>
      <c r="E169">
        <f>Athletes!K75</f>
        <v>0</v>
      </c>
      <c r="F169" s="4" t="s">
        <v>9</v>
      </c>
      <c r="G169" s="69"/>
      <c r="H169" s="69"/>
      <c r="I169" s="69"/>
    </row>
    <row r="170" spans="1:9" ht="15" thickBot="1" x14ac:dyDescent="0.4">
      <c r="A170">
        <f>Athletes!G76</f>
        <v>268</v>
      </c>
      <c r="B170">
        <f>Athletes!H76</f>
        <v>0</v>
      </c>
      <c r="C170" t="str">
        <f>Athletes!I76</f>
        <v/>
      </c>
      <c r="D170">
        <f>Athletes!J76</f>
        <v>0</v>
      </c>
      <c r="E170">
        <f>Athletes!K76</f>
        <v>0</v>
      </c>
      <c r="F170" s="4" t="s">
        <v>9</v>
      </c>
      <c r="G170" s="69"/>
      <c r="H170" s="69"/>
      <c r="I170" s="69"/>
    </row>
    <row r="171" spans="1:9" ht="15" thickBot="1" x14ac:dyDescent="0.4">
      <c r="A171">
        <f>Athletes!G77</f>
        <v>269</v>
      </c>
      <c r="B171">
        <f>Athletes!H77</f>
        <v>0</v>
      </c>
      <c r="C171" t="str">
        <f>Athletes!I77</f>
        <v/>
      </c>
      <c r="D171">
        <f>Athletes!J77</f>
        <v>0</v>
      </c>
      <c r="E171">
        <f>Athletes!K77</f>
        <v>0</v>
      </c>
      <c r="F171" s="4" t="s">
        <v>9</v>
      </c>
      <c r="G171" s="69"/>
      <c r="H171" s="69"/>
      <c r="I171" s="69"/>
    </row>
    <row r="172" spans="1:9" ht="15" thickBot="1" x14ac:dyDescent="0.4">
      <c r="A172">
        <f>Athletes!G78</f>
        <v>270</v>
      </c>
      <c r="B172">
        <f>Athletes!H78</f>
        <v>0</v>
      </c>
      <c r="C172" t="str">
        <f>Athletes!I78</f>
        <v/>
      </c>
      <c r="D172">
        <f>Athletes!J78</f>
        <v>0</v>
      </c>
      <c r="E172">
        <f>Athletes!K78</f>
        <v>0</v>
      </c>
      <c r="F172" s="4" t="s">
        <v>9</v>
      </c>
      <c r="G172" s="69"/>
      <c r="H172" s="69"/>
      <c r="I172" s="69"/>
    </row>
    <row r="173" spans="1:9" ht="15" thickBot="1" x14ac:dyDescent="0.4">
      <c r="A173">
        <f>Athletes!G79</f>
        <v>271</v>
      </c>
      <c r="B173">
        <f>Athletes!H79</f>
        <v>0</v>
      </c>
      <c r="C173" t="str">
        <f>Athletes!I79</f>
        <v/>
      </c>
      <c r="D173">
        <f>Athletes!J79</f>
        <v>0</v>
      </c>
      <c r="E173">
        <f>Athletes!K79</f>
        <v>0</v>
      </c>
      <c r="F173" s="4" t="s">
        <v>9</v>
      </c>
      <c r="G173" s="69"/>
      <c r="H173" s="69"/>
      <c r="I173" s="69"/>
    </row>
    <row r="174" spans="1:9" ht="15" thickBot="1" x14ac:dyDescent="0.4">
      <c r="A174">
        <f>Athletes!G80</f>
        <v>272</v>
      </c>
      <c r="B174">
        <f>Athletes!H80</f>
        <v>0</v>
      </c>
      <c r="C174" t="str">
        <f>Athletes!I80</f>
        <v/>
      </c>
      <c r="D174">
        <f>Athletes!J80</f>
        <v>0</v>
      </c>
      <c r="E174">
        <f>Athletes!K80</f>
        <v>0</v>
      </c>
      <c r="F174" s="4" t="s">
        <v>9</v>
      </c>
      <c r="G174" s="69"/>
      <c r="H174" s="69"/>
      <c r="I174" s="69"/>
    </row>
    <row r="175" spans="1:9" ht="15" thickBot="1" x14ac:dyDescent="0.4">
      <c r="A175">
        <f>Athletes!G81</f>
        <v>273</v>
      </c>
      <c r="B175">
        <f>Athletes!H81</f>
        <v>0</v>
      </c>
      <c r="C175" t="str">
        <f>Athletes!I81</f>
        <v/>
      </c>
      <c r="D175">
        <f>Athletes!J81</f>
        <v>0</v>
      </c>
      <c r="E175">
        <f>Athletes!K81</f>
        <v>0</v>
      </c>
      <c r="F175" s="4" t="s">
        <v>9</v>
      </c>
      <c r="G175" s="69"/>
      <c r="H175" s="69"/>
      <c r="I175" s="69"/>
    </row>
    <row r="176" spans="1:9" ht="15" thickBot="1" x14ac:dyDescent="0.4">
      <c r="A176">
        <f>Athletes!G82</f>
        <v>274</v>
      </c>
      <c r="B176">
        <f>Athletes!H82</f>
        <v>0</v>
      </c>
      <c r="C176" t="str">
        <f>Athletes!I82</f>
        <v/>
      </c>
      <c r="D176">
        <f>Athletes!J82</f>
        <v>0</v>
      </c>
      <c r="E176">
        <f>Athletes!K82</f>
        <v>0</v>
      </c>
      <c r="F176" s="4" t="s">
        <v>9</v>
      </c>
      <c r="G176" s="69"/>
      <c r="H176" s="69"/>
      <c r="I176" s="69"/>
    </row>
    <row r="177" spans="1:9" ht="15" thickBot="1" x14ac:dyDescent="0.4">
      <c r="A177">
        <f>Athletes!G83</f>
        <v>275</v>
      </c>
      <c r="B177">
        <f>Athletes!H83</f>
        <v>0</v>
      </c>
      <c r="C177" t="str">
        <f>Athletes!I83</f>
        <v/>
      </c>
      <c r="D177">
        <f>Athletes!J83</f>
        <v>0</v>
      </c>
      <c r="E177">
        <f>Athletes!K83</f>
        <v>0</v>
      </c>
      <c r="F177" s="4" t="s">
        <v>9</v>
      </c>
      <c r="G177" s="69"/>
      <c r="H177" s="69"/>
      <c r="I177" s="69"/>
    </row>
    <row r="178" spans="1:9" ht="15" thickBot="1" x14ac:dyDescent="0.4">
      <c r="A178">
        <f>Athletes!G84</f>
        <v>276</v>
      </c>
      <c r="B178">
        <f>Athletes!H84</f>
        <v>0</v>
      </c>
      <c r="C178" t="str">
        <f>Athletes!I84</f>
        <v/>
      </c>
      <c r="D178">
        <f>Athletes!J84</f>
        <v>0</v>
      </c>
      <c r="E178">
        <f>Athletes!K84</f>
        <v>0</v>
      </c>
      <c r="F178" s="4" t="s">
        <v>9</v>
      </c>
      <c r="G178" s="69"/>
      <c r="H178" s="69"/>
      <c r="I178" s="69"/>
    </row>
    <row r="179" spans="1:9" ht="15" thickBot="1" x14ac:dyDescent="0.4">
      <c r="A179">
        <f>Athletes!G85</f>
        <v>277</v>
      </c>
      <c r="B179">
        <f>Athletes!H85</f>
        <v>0</v>
      </c>
      <c r="C179" t="str">
        <f>Athletes!I85</f>
        <v/>
      </c>
      <c r="D179">
        <f>Athletes!J85</f>
        <v>0</v>
      </c>
      <c r="E179">
        <f>Athletes!K85</f>
        <v>0</v>
      </c>
      <c r="F179" s="4" t="s">
        <v>9</v>
      </c>
      <c r="G179" s="69"/>
      <c r="H179" s="69"/>
      <c r="I179" s="69"/>
    </row>
    <row r="180" spans="1:9" ht="15" thickBot="1" x14ac:dyDescent="0.4">
      <c r="A180">
        <f>Athletes!G86</f>
        <v>278</v>
      </c>
      <c r="B180">
        <f>Athletes!H86</f>
        <v>0</v>
      </c>
      <c r="C180" t="str">
        <f>Athletes!I86</f>
        <v/>
      </c>
      <c r="D180">
        <f>Athletes!J86</f>
        <v>0</v>
      </c>
      <c r="E180">
        <f>Athletes!K86</f>
        <v>0</v>
      </c>
      <c r="F180" s="4" t="s">
        <v>9</v>
      </c>
      <c r="G180" s="69"/>
      <c r="H180" s="69"/>
      <c r="I180" s="69"/>
    </row>
    <row r="181" spans="1:9" ht="15" thickBot="1" x14ac:dyDescent="0.4">
      <c r="A181">
        <f>Athletes!G87</f>
        <v>279</v>
      </c>
      <c r="B181">
        <f>Athletes!H87</f>
        <v>0</v>
      </c>
      <c r="C181" t="str">
        <f>Athletes!I87</f>
        <v/>
      </c>
      <c r="D181">
        <f>Athletes!J87</f>
        <v>0</v>
      </c>
      <c r="E181">
        <f>Athletes!K87</f>
        <v>0</v>
      </c>
      <c r="F181" s="4" t="s">
        <v>9</v>
      </c>
      <c r="G181" s="69"/>
      <c r="H181" s="69"/>
      <c r="I181" s="69"/>
    </row>
    <row r="182" spans="1:9" ht="15" thickBot="1" x14ac:dyDescent="0.4">
      <c r="A182">
        <f>Athletes!G88</f>
        <v>280</v>
      </c>
      <c r="B182">
        <f>Athletes!H88</f>
        <v>0</v>
      </c>
      <c r="C182" t="str">
        <f>Athletes!I88</f>
        <v/>
      </c>
      <c r="D182">
        <f>Athletes!J88</f>
        <v>0</v>
      </c>
      <c r="E182">
        <f>Athletes!K88</f>
        <v>0</v>
      </c>
      <c r="F182" s="4" t="s">
        <v>9</v>
      </c>
      <c r="G182" s="69"/>
      <c r="H182" s="69"/>
      <c r="I182" s="69"/>
    </row>
    <row r="183" spans="1:9" ht="15" thickBot="1" x14ac:dyDescent="0.4">
      <c r="A183">
        <f>Athletes!G89</f>
        <v>281</v>
      </c>
      <c r="B183">
        <f>Athletes!H89</f>
        <v>0</v>
      </c>
      <c r="C183" t="str">
        <f>Athletes!I89</f>
        <v/>
      </c>
      <c r="D183">
        <f>Athletes!J89</f>
        <v>0</v>
      </c>
      <c r="E183">
        <f>Athletes!K89</f>
        <v>0</v>
      </c>
      <c r="F183" s="4" t="s">
        <v>9</v>
      </c>
      <c r="G183" s="69"/>
      <c r="H183" s="69"/>
      <c r="I183" s="69"/>
    </row>
    <row r="184" spans="1:9" ht="15" thickBot="1" x14ac:dyDescent="0.4">
      <c r="A184">
        <f>Athletes!G90</f>
        <v>282</v>
      </c>
      <c r="B184">
        <f>Athletes!H90</f>
        <v>0</v>
      </c>
      <c r="C184" t="str">
        <f>Athletes!I90</f>
        <v/>
      </c>
      <c r="D184">
        <f>Athletes!J90</f>
        <v>0</v>
      </c>
      <c r="E184">
        <f>Athletes!K90</f>
        <v>0</v>
      </c>
      <c r="F184" s="4" t="s">
        <v>9</v>
      </c>
      <c r="G184" s="69"/>
      <c r="H184" s="69"/>
      <c r="I184" s="69"/>
    </row>
    <row r="185" spans="1:9" ht="15" thickBot="1" x14ac:dyDescent="0.4">
      <c r="A185">
        <f>Athletes!G91</f>
        <v>283</v>
      </c>
      <c r="B185">
        <f>Athletes!H91</f>
        <v>0</v>
      </c>
      <c r="C185" t="str">
        <f>Athletes!I91</f>
        <v/>
      </c>
      <c r="D185">
        <f>Athletes!J91</f>
        <v>0</v>
      </c>
      <c r="E185">
        <f>Athletes!K91</f>
        <v>0</v>
      </c>
      <c r="F185" s="4" t="s">
        <v>9</v>
      </c>
      <c r="G185" s="69"/>
      <c r="H185" s="69"/>
      <c r="I185" s="69"/>
    </row>
    <row r="186" spans="1:9" ht="15" thickBot="1" x14ac:dyDescent="0.4">
      <c r="A186">
        <f>Athletes!G92</f>
        <v>284</v>
      </c>
      <c r="B186">
        <f>Athletes!H92</f>
        <v>0</v>
      </c>
      <c r="C186" t="str">
        <f>Athletes!I92</f>
        <v/>
      </c>
      <c r="D186">
        <f>Athletes!J92</f>
        <v>0</v>
      </c>
      <c r="E186">
        <f>Athletes!K92</f>
        <v>0</v>
      </c>
      <c r="F186" s="4" t="s">
        <v>9</v>
      </c>
      <c r="G186" s="69"/>
      <c r="H186" s="69"/>
      <c r="I186" s="69"/>
    </row>
    <row r="187" spans="1:9" ht="15" thickBot="1" x14ac:dyDescent="0.4">
      <c r="A187">
        <f>Athletes!G93</f>
        <v>285</v>
      </c>
      <c r="B187">
        <f>Athletes!H93</f>
        <v>0</v>
      </c>
      <c r="C187" t="str">
        <f>Athletes!I93</f>
        <v/>
      </c>
      <c r="D187">
        <f>Athletes!J93</f>
        <v>0</v>
      </c>
      <c r="E187">
        <f>Athletes!K93</f>
        <v>0</v>
      </c>
      <c r="F187" s="4" t="s">
        <v>9</v>
      </c>
      <c r="G187" s="69"/>
      <c r="H187" s="69"/>
      <c r="I187" s="69"/>
    </row>
    <row r="188" spans="1:9" ht="15" thickBot="1" x14ac:dyDescent="0.4">
      <c r="A188">
        <f>Athletes!G94</f>
        <v>286</v>
      </c>
      <c r="B188">
        <f>Athletes!H94</f>
        <v>0</v>
      </c>
      <c r="C188" t="str">
        <f>Athletes!I94</f>
        <v/>
      </c>
      <c r="D188">
        <f>Athletes!J94</f>
        <v>0</v>
      </c>
      <c r="E188">
        <f>Athletes!K94</f>
        <v>0</v>
      </c>
      <c r="F188" s="4" t="s">
        <v>9</v>
      </c>
      <c r="G188" s="69"/>
      <c r="H188" s="69"/>
      <c r="I188" s="69"/>
    </row>
    <row r="189" spans="1:9" ht="15" thickBot="1" x14ac:dyDescent="0.4">
      <c r="A189">
        <f>Athletes!G95</f>
        <v>287</v>
      </c>
      <c r="B189">
        <f>Athletes!H95</f>
        <v>0</v>
      </c>
      <c r="C189" t="str">
        <f>Athletes!I95</f>
        <v/>
      </c>
      <c r="D189">
        <f>Athletes!J95</f>
        <v>0</v>
      </c>
      <c r="E189">
        <f>Athletes!K95</f>
        <v>0</v>
      </c>
      <c r="F189" s="4" t="s">
        <v>9</v>
      </c>
      <c r="G189" s="69"/>
      <c r="H189" s="69"/>
      <c r="I189" s="69"/>
    </row>
    <row r="190" spans="1:9" ht="15" thickBot="1" x14ac:dyDescent="0.4">
      <c r="A190">
        <f>Athletes!G96</f>
        <v>288</v>
      </c>
      <c r="B190">
        <f>Athletes!H96</f>
        <v>0</v>
      </c>
      <c r="C190" t="str">
        <f>Athletes!I96</f>
        <v/>
      </c>
      <c r="D190">
        <f>Athletes!J96</f>
        <v>0</v>
      </c>
      <c r="E190">
        <f>Athletes!K96</f>
        <v>0</v>
      </c>
      <c r="F190" s="4" t="s">
        <v>9</v>
      </c>
      <c r="G190" s="69"/>
      <c r="H190" s="69"/>
      <c r="I190" s="69"/>
    </row>
    <row r="191" spans="1:9" ht="15" thickBot="1" x14ac:dyDescent="0.4">
      <c r="A191">
        <f>Athletes!G97</f>
        <v>289</v>
      </c>
      <c r="B191">
        <f>Athletes!H97</f>
        <v>0</v>
      </c>
      <c r="C191" t="str">
        <f>Athletes!I97</f>
        <v/>
      </c>
      <c r="D191">
        <f>Athletes!J97</f>
        <v>0</v>
      </c>
      <c r="E191">
        <f>Athletes!K97</f>
        <v>0</v>
      </c>
      <c r="F191" s="4" t="s">
        <v>9</v>
      </c>
      <c r="G191" s="69"/>
      <c r="H191" s="69"/>
      <c r="I191" s="69"/>
    </row>
    <row r="192" spans="1:9" ht="15" thickBot="1" x14ac:dyDescent="0.4">
      <c r="A192">
        <f>Athletes!G98</f>
        <v>290</v>
      </c>
      <c r="B192">
        <f>Athletes!H98</f>
        <v>0</v>
      </c>
      <c r="C192" t="str">
        <f>Athletes!I98</f>
        <v/>
      </c>
      <c r="D192">
        <f>Athletes!J98</f>
        <v>0</v>
      </c>
      <c r="E192">
        <f>Athletes!K98</f>
        <v>0</v>
      </c>
      <c r="F192" s="4" t="s">
        <v>9</v>
      </c>
      <c r="G192" s="69"/>
      <c r="H192" s="69"/>
      <c r="I192" s="69"/>
    </row>
    <row r="193" spans="1:9" ht="15" thickBot="1" x14ac:dyDescent="0.4">
      <c r="A193">
        <f>Athletes!G99</f>
        <v>291</v>
      </c>
      <c r="B193">
        <f>Athletes!H99</f>
        <v>0</v>
      </c>
      <c r="C193" t="str">
        <f>Athletes!I99</f>
        <v/>
      </c>
      <c r="D193">
        <f>Athletes!J99</f>
        <v>0</v>
      </c>
      <c r="E193">
        <f>Athletes!K99</f>
        <v>0</v>
      </c>
      <c r="F193" s="4" t="s">
        <v>9</v>
      </c>
      <c r="G193" s="69"/>
      <c r="H193" s="69"/>
      <c r="I193" s="69"/>
    </row>
    <row r="194" spans="1:9" ht="15" thickBot="1" x14ac:dyDescent="0.4">
      <c r="A194">
        <f>Athletes!G100</f>
        <v>292</v>
      </c>
      <c r="B194">
        <f>Athletes!H100</f>
        <v>0</v>
      </c>
      <c r="C194" t="str">
        <f>Athletes!I100</f>
        <v/>
      </c>
      <c r="D194">
        <f>Athletes!J100</f>
        <v>0</v>
      </c>
      <c r="E194">
        <f>Athletes!K100</f>
        <v>0</v>
      </c>
      <c r="F194" s="4" t="s">
        <v>9</v>
      </c>
      <c r="G194" s="69"/>
      <c r="H194" s="69"/>
      <c r="I194" s="69"/>
    </row>
    <row r="195" spans="1:9" ht="15" thickBot="1" x14ac:dyDescent="0.4">
      <c r="A195">
        <f>Athletes!G101</f>
        <v>293</v>
      </c>
      <c r="B195">
        <f>Athletes!H101</f>
        <v>0</v>
      </c>
      <c r="C195" t="str">
        <f>Athletes!I101</f>
        <v/>
      </c>
      <c r="D195">
        <f>Athletes!J101</f>
        <v>0</v>
      </c>
      <c r="E195">
        <f>Athletes!K101</f>
        <v>0</v>
      </c>
      <c r="F195" s="4" t="s">
        <v>9</v>
      </c>
      <c r="G195" s="69"/>
      <c r="H195" s="69"/>
      <c r="I195" s="69"/>
    </row>
    <row r="196" spans="1:9" ht="15" thickBot="1" x14ac:dyDescent="0.4">
      <c r="A196">
        <f>Athletes!G102</f>
        <v>294</v>
      </c>
      <c r="B196">
        <f>Athletes!H102</f>
        <v>0</v>
      </c>
      <c r="C196" t="str">
        <f>Athletes!I102</f>
        <v/>
      </c>
      <c r="D196">
        <f>Athletes!J102</f>
        <v>0</v>
      </c>
      <c r="E196">
        <f>Athletes!K102</f>
        <v>0</v>
      </c>
      <c r="F196" s="4" t="s">
        <v>9</v>
      </c>
      <c r="G196" s="69"/>
      <c r="H196" s="69"/>
      <c r="I196" s="69"/>
    </row>
    <row r="197" spans="1:9" ht="15" thickBot="1" x14ac:dyDescent="0.4">
      <c r="A197">
        <f>Athletes!G103</f>
        <v>295</v>
      </c>
      <c r="B197">
        <f>Athletes!H103</f>
        <v>0</v>
      </c>
      <c r="C197" t="str">
        <f>Athletes!I103</f>
        <v/>
      </c>
      <c r="D197">
        <f>Athletes!J103</f>
        <v>0</v>
      </c>
      <c r="E197">
        <f>Athletes!K103</f>
        <v>0</v>
      </c>
      <c r="F197" s="4" t="s">
        <v>9</v>
      </c>
      <c r="G197" s="69"/>
      <c r="H197" s="69"/>
      <c r="I197" s="69"/>
    </row>
    <row r="198" spans="1:9" ht="15" thickBot="1" x14ac:dyDescent="0.4">
      <c r="A198">
        <f>Athletes!G104</f>
        <v>296</v>
      </c>
      <c r="B198">
        <f>Athletes!H104</f>
        <v>0</v>
      </c>
      <c r="C198" t="str">
        <f>Athletes!I104</f>
        <v/>
      </c>
      <c r="D198">
        <f>Athletes!J104</f>
        <v>0</v>
      </c>
      <c r="E198">
        <f>Athletes!K104</f>
        <v>0</v>
      </c>
      <c r="F198" s="4" t="s">
        <v>9</v>
      </c>
      <c r="G198" s="69"/>
      <c r="H198" s="69"/>
      <c r="I198" s="69"/>
    </row>
    <row r="199" spans="1:9" ht="15" thickBot="1" x14ac:dyDescent="0.4">
      <c r="A199">
        <f>Athletes!G105</f>
        <v>297</v>
      </c>
      <c r="B199">
        <f>Athletes!H105</f>
        <v>0</v>
      </c>
      <c r="C199" t="str">
        <f>Athletes!I105</f>
        <v/>
      </c>
      <c r="D199">
        <f>Athletes!J105</f>
        <v>0</v>
      </c>
      <c r="E199">
        <f>Athletes!K105</f>
        <v>0</v>
      </c>
      <c r="F199" s="4" t="s">
        <v>9</v>
      </c>
      <c r="G199" s="69"/>
      <c r="H199" s="69"/>
      <c r="I199" s="69"/>
    </row>
    <row r="200" spans="1:9" ht="15" thickBot="1" x14ac:dyDescent="0.4">
      <c r="A200">
        <f>Athletes!G106</f>
        <v>298</v>
      </c>
      <c r="B200">
        <f>Athletes!H106</f>
        <v>0</v>
      </c>
      <c r="C200" t="str">
        <f>Athletes!I106</f>
        <v/>
      </c>
      <c r="D200">
        <f>Athletes!J106</f>
        <v>0</v>
      </c>
      <c r="E200">
        <f>Athletes!K106</f>
        <v>0</v>
      </c>
      <c r="F200" s="4" t="s">
        <v>9</v>
      </c>
      <c r="G200" s="69"/>
      <c r="H200" s="69"/>
      <c r="I200" s="69"/>
    </row>
    <row r="201" spans="1:9" ht="15" thickBot="1" x14ac:dyDescent="0.4">
      <c r="A201">
        <f>Athletes!G107</f>
        <v>299</v>
      </c>
      <c r="B201">
        <f>Athletes!H107</f>
        <v>0</v>
      </c>
      <c r="C201" t="str">
        <f>Athletes!I107</f>
        <v/>
      </c>
      <c r="D201">
        <f>Athletes!J107</f>
        <v>0</v>
      </c>
      <c r="E201">
        <f>Athletes!K107</f>
        <v>0</v>
      </c>
      <c r="F201" s="4" t="s">
        <v>9</v>
      </c>
      <c r="G201" s="69"/>
      <c r="H201" s="69"/>
      <c r="I201" s="69"/>
    </row>
    <row r="202" spans="1:9" ht="15" thickBot="1" x14ac:dyDescent="0.4">
      <c r="A202">
        <f>Athletes!L8</f>
        <v>300</v>
      </c>
      <c r="B202" t="str">
        <f>Athletes!M8</f>
        <v>U11G</v>
      </c>
      <c r="C202" t="str">
        <f>Athletes!N8</f>
        <v>U11G PAC</v>
      </c>
      <c r="D202" t="str">
        <f>Athletes!O8</f>
        <v>Charlotte</v>
      </c>
      <c r="E202" t="str">
        <f>Athletes!P8</f>
        <v>Beisley</v>
      </c>
      <c r="F202" s="7" t="s">
        <v>12</v>
      </c>
      <c r="G202" s="69">
        <f>COUNTIF('U11G.Tr'!A:M,Admin!$A202)</f>
        <v>1</v>
      </c>
      <c r="H202" s="69">
        <f>COUNTIF('U11G.Relay'!A:N,Admin!$A202)</f>
        <v>0</v>
      </c>
      <c r="I202" s="69">
        <f>COUNTIF('U11G.F'!A:BJ,Admin!$A202)</f>
        <v>3</v>
      </c>
    </row>
    <row r="203" spans="1:9" ht="15" thickBot="1" x14ac:dyDescent="0.4">
      <c r="A203">
        <f>Athletes!L9</f>
        <v>301</v>
      </c>
      <c r="B203" t="str">
        <f>Athletes!M9</f>
        <v>U11G</v>
      </c>
      <c r="C203" t="str">
        <f>Athletes!N9</f>
        <v>U11G PAC</v>
      </c>
      <c r="D203" t="str">
        <f>Athletes!O9</f>
        <v>Imogen</v>
      </c>
      <c r="E203" t="str">
        <f>Athletes!P9</f>
        <v>Beisley</v>
      </c>
      <c r="F203" s="7" t="s">
        <v>12</v>
      </c>
      <c r="G203" s="69">
        <f>COUNTIF('U11G.Tr'!A:M,Admin!$A203)</f>
        <v>2</v>
      </c>
      <c r="H203" s="69">
        <f>COUNTIF('U11G.Relay'!A:N,Admin!$A203)</f>
        <v>1</v>
      </c>
      <c r="I203" s="69">
        <f>COUNTIF('U11G.F'!A:BJ,Admin!$A203)</f>
        <v>3</v>
      </c>
    </row>
    <row r="204" spans="1:9" ht="15" thickBot="1" x14ac:dyDescent="0.4">
      <c r="A204">
        <f>Athletes!L10</f>
        <v>302</v>
      </c>
      <c r="B204" t="str">
        <f>Athletes!M10</f>
        <v>U11G</v>
      </c>
      <c r="C204" t="str">
        <f>Athletes!N10</f>
        <v>U11G PAC</v>
      </c>
      <c r="D204" t="str">
        <f>Athletes!O10</f>
        <v>Isla</v>
      </c>
      <c r="E204" t="str">
        <f>Athletes!P10</f>
        <v>Gouge</v>
      </c>
      <c r="F204" s="7" t="s">
        <v>12</v>
      </c>
      <c r="G204" s="69">
        <f>COUNTIF('U11G.Tr'!A:M,Admin!$A204)</f>
        <v>2</v>
      </c>
      <c r="H204" s="69">
        <f>COUNTIF('U11G.Relay'!A:N,Admin!$A204)</f>
        <v>1</v>
      </c>
      <c r="I204" s="69">
        <f>COUNTIF('U11G.F'!A:BJ,Admin!$A204)</f>
        <v>3</v>
      </c>
    </row>
    <row r="205" spans="1:9" ht="15" thickBot="1" x14ac:dyDescent="0.4">
      <c r="A205">
        <f>Athletes!L11</f>
        <v>303</v>
      </c>
      <c r="B205" t="str">
        <f>Athletes!M11</f>
        <v>U11G</v>
      </c>
      <c r="C205" t="str">
        <f>Athletes!N11</f>
        <v>U11G PAC</v>
      </c>
      <c r="D205" t="str">
        <f>Athletes!O11</f>
        <v>Ava</v>
      </c>
      <c r="E205" t="str">
        <f>Athletes!P11</f>
        <v>Shadwell</v>
      </c>
      <c r="F205" s="7" t="s">
        <v>12</v>
      </c>
      <c r="G205" s="69">
        <f>COUNTIF('U11G.Tr'!A:M,Admin!$A205)</f>
        <v>0</v>
      </c>
      <c r="H205" s="69">
        <f>COUNTIF('U11G.Relay'!A:N,Admin!$A205)</f>
        <v>1</v>
      </c>
      <c r="I205" s="69">
        <f>COUNTIF('U11G.F'!A:BJ,Admin!$A205)</f>
        <v>0</v>
      </c>
    </row>
    <row r="206" spans="1:9" ht="15" thickBot="1" x14ac:dyDescent="0.4">
      <c r="A206">
        <f>Athletes!L12</f>
        <v>304</v>
      </c>
      <c r="B206" t="str">
        <f>Athletes!M12</f>
        <v>U11G</v>
      </c>
      <c r="C206" t="str">
        <f>Athletes!N12</f>
        <v>U11G PAC</v>
      </c>
      <c r="D206" t="str">
        <f>Athletes!O12</f>
        <v>Miriam</v>
      </c>
      <c r="E206" t="str">
        <f>Athletes!P12</f>
        <v>Roku Ali</v>
      </c>
      <c r="F206" s="7" t="s">
        <v>12</v>
      </c>
      <c r="G206" s="69">
        <f>COUNTIF('U11G.Tr'!A:M,Admin!$A206)</f>
        <v>0</v>
      </c>
      <c r="H206" s="69">
        <f>COUNTIF('U11G.Relay'!A:N,Admin!$A206)</f>
        <v>0</v>
      </c>
      <c r="I206" s="69">
        <f>COUNTIF('U11G.F'!A:BJ,Admin!$A206)</f>
        <v>0</v>
      </c>
    </row>
    <row r="207" spans="1:9" ht="15" thickBot="1" x14ac:dyDescent="0.4">
      <c r="A207">
        <f>Athletes!L13</f>
        <v>305</v>
      </c>
      <c r="B207" t="str">
        <f>Athletes!M13</f>
        <v>U11G</v>
      </c>
      <c r="C207" t="str">
        <f>Athletes!N13</f>
        <v>U11G PAC</v>
      </c>
      <c r="D207" t="str">
        <f>Athletes!O13</f>
        <v>Blossom</v>
      </c>
      <c r="E207" t="str">
        <f>Athletes!P13</f>
        <v>House</v>
      </c>
      <c r="F207" s="7" t="s">
        <v>12</v>
      </c>
      <c r="G207" s="69">
        <f>COUNTIF('U11G.Tr'!A:M,Admin!$A207)</f>
        <v>0</v>
      </c>
      <c r="H207" s="69">
        <f>COUNTIF('U11G.Relay'!A:N,Admin!$A207)</f>
        <v>0</v>
      </c>
      <c r="I207" s="69">
        <f>COUNTIF('U11G.F'!A:BJ,Admin!$A207)</f>
        <v>0</v>
      </c>
    </row>
    <row r="208" spans="1:9" ht="15" thickBot="1" x14ac:dyDescent="0.4">
      <c r="A208">
        <f>Athletes!L14</f>
        <v>306</v>
      </c>
      <c r="B208" t="str">
        <f>Athletes!M14</f>
        <v>U11G</v>
      </c>
      <c r="C208" t="str">
        <f>Athletes!N14</f>
        <v>U11G PAC</v>
      </c>
      <c r="D208" t="str">
        <f>Athletes!O14</f>
        <v>Nyah</v>
      </c>
      <c r="E208" t="str">
        <f>Athletes!P14</f>
        <v>House</v>
      </c>
      <c r="F208" s="7" t="s">
        <v>12</v>
      </c>
      <c r="G208" s="69">
        <f>COUNTIF('U11G.Tr'!A:M,Admin!$A208)</f>
        <v>0</v>
      </c>
      <c r="H208" s="69">
        <f>COUNTIF('U11G.Relay'!A:N,Admin!$A208)</f>
        <v>0</v>
      </c>
      <c r="I208" s="69">
        <f>COUNTIF('U11G.F'!A:BJ,Admin!$A208)</f>
        <v>0</v>
      </c>
    </row>
    <row r="209" spans="1:9" ht="15" thickBot="1" x14ac:dyDescent="0.4">
      <c r="A209">
        <f>Athletes!L15</f>
        <v>307</v>
      </c>
      <c r="B209" t="str">
        <f>Athletes!M15</f>
        <v>U11G</v>
      </c>
      <c r="C209" t="str">
        <f>Athletes!N15</f>
        <v>U11G PAC</v>
      </c>
      <c r="D209" t="str">
        <f>Athletes!O15</f>
        <v>Finn</v>
      </c>
      <c r="E209" t="str">
        <f>Athletes!P15</f>
        <v>Holmes</v>
      </c>
      <c r="F209" s="7" t="s">
        <v>12</v>
      </c>
      <c r="G209" s="69">
        <f>COUNTIF('U11G.Tr'!A:M,Admin!$A209)</f>
        <v>2</v>
      </c>
      <c r="H209" s="69">
        <f>COUNTIF('U11G.Relay'!A:N,Admin!$A209)</f>
        <v>1</v>
      </c>
      <c r="I209" s="69">
        <f>COUNTIF('U11G.F'!A:BJ,Admin!$A209)</f>
        <v>3</v>
      </c>
    </row>
    <row r="210" spans="1:9" ht="15" thickBot="1" x14ac:dyDescent="0.4">
      <c r="A210">
        <f>Athletes!L16</f>
        <v>308</v>
      </c>
      <c r="B210" t="str">
        <f>Athletes!M16</f>
        <v>U11G</v>
      </c>
      <c r="C210" t="str">
        <f>Athletes!N16</f>
        <v/>
      </c>
      <c r="D210">
        <f>Athletes!O16</f>
        <v>0</v>
      </c>
      <c r="E210">
        <f>Athletes!P16</f>
        <v>0</v>
      </c>
      <c r="F210" s="7" t="s">
        <v>12</v>
      </c>
      <c r="G210" s="69">
        <f>COUNTIF('U11G.Tr'!A:M,Admin!$A210)</f>
        <v>0</v>
      </c>
      <c r="H210" s="69">
        <f>COUNTIF('U11G.Relay'!A:N,Admin!$A210)</f>
        <v>0</v>
      </c>
      <c r="I210" s="69">
        <f>COUNTIF('U11G.F'!A:BJ,Admin!$A210)</f>
        <v>0</v>
      </c>
    </row>
    <row r="211" spans="1:9" ht="15" thickBot="1" x14ac:dyDescent="0.4">
      <c r="A211">
        <f>Athletes!L17</f>
        <v>309</v>
      </c>
      <c r="B211" t="str">
        <f>Athletes!M17</f>
        <v>U11G</v>
      </c>
      <c r="C211" t="str">
        <f>Athletes!N17</f>
        <v/>
      </c>
      <c r="D211">
        <f>Athletes!O17</f>
        <v>0</v>
      </c>
      <c r="E211">
        <f>Athletes!P17</f>
        <v>0</v>
      </c>
      <c r="F211" s="7" t="s">
        <v>12</v>
      </c>
      <c r="G211" s="69">
        <f>COUNTIF('U11G.Tr'!A:M,Admin!$A211)</f>
        <v>0</v>
      </c>
      <c r="H211" s="69">
        <f>COUNTIF('U11G.Relay'!A:N,Admin!$A211)</f>
        <v>0</v>
      </c>
      <c r="I211" s="69">
        <f>COUNTIF('U11G.F'!A:BJ,Admin!$A211)</f>
        <v>0</v>
      </c>
    </row>
    <row r="212" spans="1:9" ht="15" thickBot="1" x14ac:dyDescent="0.4">
      <c r="A212">
        <f>Athletes!L18</f>
        <v>310</v>
      </c>
      <c r="B212" t="str">
        <f>Athletes!M18</f>
        <v>U11G</v>
      </c>
      <c r="C212" t="str">
        <f>Athletes!N18</f>
        <v/>
      </c>
      <c r="D212">
        <f>Athletes!O18</f>
        <v>0</v>
      </c>
      <c r="E212">
        <f>Athletes!P18</f>
        <v>0</v>
      </c>
      <c r="F212" s="7" t="s">
        <v>12</v>
      </c>
      <c r="G212" s="69">
        <f>COUNTIF('U11G.Tr'!A:M,Admin!$A212)</f>
        <v>0</v>
      </c>
      <c r="H212" s="69">
        <f>COUNTIF('U11G.Relay'!A:N,Admin!$A212)</f>
        <v>0</v>
      </c>
      <c r="I212" s="69">
        <f>COUNTIF('U11G.F'!A:BJ,Admin!$A212)</f>
        <v>0</v>
      </c>
    </row>
    <row r="213" spans="1:9" ht="15" thickBot="1" x14ac:dyDescent="0.4">
      <c r="A213">
        <f>Athletes!L19</f>
        <v>311</v>
      </c>
      <c r="B213" t="str">
        <f>Athletes!M19</f>
        <v>U11G</v>
      </c>
      <c r="C213" t="str">
        <f>Athletes!N19</f>
        <v/>
      </c>
      <c r="D213">
        <f>Athletes!O19</f>
        <v>0</v>
      </c>
      <c r="E213">
        <f>Athletes!P19</f>
        <v>0</v>
      </c>
      <c r="F213" s="7" t="s">
        <v>12</v>
      </c>
      <c r="G213" s="69">
        <f>COUNTIF('U11G.Tr'!A:M,Admin!$A213)</f>
        <v>0</v>
      </c>
      <c r="H213" s="69">
        <f>COUNTIF('U11G.Relay'!A:N,Admin!$A213)</f>
        <v>0</v>
      </c>
      <c r="I213" s="69">
        <f>COUNTIF('U11G.F'!A:BJ,Admin!$A213)</f>
        <v>0</v>
      </c>
    </row>
    <row r="214" spans="1:9" ht="15" thickBot="1" x14ac:dyDescent="0.4">
      <c r="A214">
        <f>Athletes!L20</f>
        <v>312</v>
      </c>
      <c r="B214" t="str">
        <f>Athletes!M20</f>
        <v>U11G</v>
      </c>
      <c r="C214" t="str">
        <f>Athletes!N20</f>
        <v/>
      </c>
      <c r="D214">
        <f>Athletes!O20</f>
        <v>0</v>
      </c>
      <c r="E214">
        <f>Athletes!P20</f>
        <v>0</v>
      </c>
      <c r="F214" s="7" t="s">
        <v>12</v>
      </c>
      <c r="G214" s="69">
        <f>COUNTIF('U11G.Tr'!A:M,Admin!$A214)</f>
        <v>0</v>
      </c>
      <c r="H214" s="69">
        <f>COUNTIF('U11G.Relay'!A:N,Admin!$A214)</f>
        <v>0</v>
      </c>
      <c r="I214" s="69">
        <f>COUNTIF('U11G.F'!A:BJ,Admin!$A214)</f>
        <v>0</v>
      </c>
    </row>
    <row r="215" spans="1:9" ht="15" thickBot="1" x14ac:dyDescent="0.4">
      <c r="A215">
        <f>Athletes!L21</f>
        <v>313</v>
      </c>
      <c r="B215" t="str">
        <f>Athletes!M21</f>
        <v>U11G</v>
      </c>
      <c r="C215" t="str">
        <f>Athletes!N21</f>
        <v/>
      </c>
      <c r="D215">
        <f>Athletes!O21</f>
        <v>0</v>
      </c>
      <c r="E215">
        <f>Athletes!P21</f>
        <v>0</v>
      </c>
      <c r="F215" s="7" t="s">
        <v>12</v>
      </c>
      <c r="G215" s="69">
        <f>COUNTIF('U11G.Tr'!A:M,Admin!$A215)</f>
        <v>0</v>
      </c>
      <c r="H215" s="69">
        <f>COUNTIF('U11G.Relay'!A:N,Admin!$A215)</f>
        <v>0</v>
      </c>
      <c r="I215" s="69">
        <f>COUNTIF('U11G.F'!A:BJ,Admin!$A215)</f>
        <v>0</v>
      </c>
    </row>
    <row r="216" spans="1:9" ht="15" thickBot="1" x14ac:dyDescent="0.4">
      <c r="A216">
        <f>Athletes!L22</f>
        <v>314</v>
      </c>
      <c r="B216" t="str">
        <f>Athletes!M22</f>
        <v>U11G</v>
      </c>
      <c r="C216" t="str">
        <f>Athletes!N22</f>
        <v/>
      </c>
      <c r="D216">
        <f>Athletes!O22</f>
        <v>0</v>
      </c>
      <c r="E216">
        <f>Athletes!P22</f>
        <v>0</v>
      </c>
      <c r="F216" s="7" t="s">
        <v>12</v>
      </c>
      <c r="G216" s="69">
        <f>COUNTIF('U11G.Tr'!A:M,Admin!$A216)</f>
        <v>0</v>
      </c>
      <c r="H216" s="69">
        <f>COUNTIF('U11G.Relay'!A:N,Admin!$A216)</f>
        <v>0</v>
      </c>
      <c r="I216" s="69">
        <f>COUNTIF('U11G.F'!A:BJ,Admin!$A216)</f>
        <v>0</v>
      </c>
    </row>
    <row r="217" spans="1:9" ht="15" thickBot="1" x14ac:dyDescent="0.4">
      <c r="A217">
        <f>Athletes!L23</f>
        <v>315</v>
      </c>
      <c r="B217" t="str">
        <f>Athletes!M23</f>
        <v>U11B</v>
      </c>
      <c r="C217" t="str">
        <f>Athletes!N23</f>
        <v>U11B PAC</v>
      </c>
      <c r="D217" t="str">
        <f>Athletes!O23</f>
        <v>Noah</v>
      </c>
      <c r="E217" t="str">
        <f>Athletes!P23</f>
        <v>McCarthy</v>
      </c>
      <c r="F217" s="7" t="s">
        <v>12</v>
      </c>
      <c r="G217" s="69">
        <f>COUNTIF('U11B.Tr'!A:M,Admin!$A217)</f>
        <v>1</v>
      </c>
      <c r="H217" s="69">
        <f>COUNTIF('U11B.Relay'!A:N,Admin!$A217)</f>
        <v>1</v>
      </c>
      <c r="I217" s="69">
        <f>COUNTIF('U11B.F'!A:BJ,Admin!$A217)</f>
        <v>3</v>
      </c>
    </row>
    <row r="218" spans="1:9" ht="15" thickBot="1" x14ac:dyDescent="0.4">
      <c r="A218">
        <f>Athletes!L24</f>
        <v>316</v>
      </c>
      <c r="B218" t="str">
        <f>Athletes!M24</f>
        <v>U11B</v>
      </c>
      <c r="C218" t="str">
        <f>Athletes!N24</f>
        <v>U11B PAC</v>
      </c>
      <c r="D218" t="str">
        <f>Athletes!O24</f>
        <v>Tate</v>
      </c>
      <c r="E218" t="str">
        <f>Athletes!P24</f>
        <v>Moores</v>
      </c>
      <c r="F218" s="7" t="s">
        <v>12</v>
      </c>
      <c r="G218" s="69">
        <f>COUNTIF('U11B.Tr'!A:M,Admin!$A218)</f>
        <v>0</v>
      </c>
      <c r="H218" s="69">
        <f>COUNTIF('U11B.Relay'!A:N,Admin!$A218)</f>
        <v>0</v>
      </c>
      <c r="I218" s="69">
        <f>COUNTIF('U11B.F'!A:BJ,Admin!$A218)</f>
        <v>0</v>
      </c>
    </row>
    <row r="219" spans="1:9" ht="15" thickBot="1" x14ac:dyDescent="0.4">
      <c r="A219">
        <f>Athletes!L25</f>
        <v>317</v>
      </c>
      <c r="B219" t="str">
        <f>Athletes!M25</f>
        <v>U11B</v>
      </c>
      <c r="C219" t="str">
        <f>Athletes!N25</f>
        <v>U11B PAC</v>
      </c>
      <c r="D219" t="str">
        <f>Athletes!O25</f>
        <v>Finlay</v>
      </c>
      <c r="E219" t="str">
        <f>Athletes!P25</f>
        <v>Summerson-Watson</v>
      </c>
      <c r="F219" s="7" t="s">
        <v>12</v>
      </c>
      <c r="G219" s="69">
        <f>COUNTIF('U11B.Tr'!A:M,Admin!$A219)</f>
        <v>0</v>
      </c>
      <c r="H219" s="69">
        <f>COUNTIF('U11B.Relay'!A:N,Admin!$A219)</f>
        <v>0</v>
      </c>
      <c r="I219" s="69">
        <f>COUNTIF('U11B.F'!A:BJ,Admin!$A219)</f>
        <v>0</v>
      </c>
    </row>
    <row r="220" spans="1:9" ht="15" thickBot="1" x14ac:dyDescent="0.4">
      <c r="A220">
        <f>Athletes!L26</f>
        <v>318</v>
      </c>
      <c r="B220" t="str">
        <f>Athletes!M26</f>
        <v>U11B</v>
      </c>
      <c r="C220" t="str">
        <f>Athletes!N26</f>
        <v>U11B PAC</v>
      </c>
      <c r="D220" t="str">
        <f>Athletes!O26</f>
        <v>Hari</v>
      </c>
      <c r="E220" t="str">
        <f>Athletes!P26</f>
        <v>Dhir</v>
      </c>
      <c r="F220" s="7" t="s">
        <v>12</v>
      </c>
      <c r="G220" s="69">
        <f>COUNTIF('U11B.Tr'!A:M,Admin!$A220)</f>
        <v>2</v>
      </c>
      <c r="H220" s="69">
        <f>COUNTIF('U11B.Relay'!A:N,Admin!$A220)</f>
        <v>1</v>
      </c>
      <c r="I220" s="69">
        <f>COUNTIF('U11B.F'!A:BJ,Admin!$A220)</f>
        <v>3</v>
      </c>
    </row>
    <row r="221" spans="1:9" ht="15" thickBot="1" x14ac:dyDescent="0.4">
      <c r="A221">
        <f>Athletes!L27</f>
        <v>319</v>
      </c>
      <c r="B221" t="str">
        <f>Athletes!M27</f>
        <v>U11B</v>
      </c>
      <c r="C221" t="str">
        <f>Athletes!N27</f>
        <v>U11B PAC</v>
      </c>
      <c r="D221" t="str">
        <f>Athletes!O27</f>
        <v>Freddy</v>
      </c>
      <c r="E221" t="str">
        <f>Athletes!P27</f>
        <v>Dovey</v>
      </c>
      <c r="F221" s="7" t="s">
        <v>12</v>
      </c>
      <c r="G221" s="69">
        <f>COUNTIF('U11B.Tr'!A:M,Admin!$A221)</f>
        <v>1</v>
      </c>
      <c r="H221" s="69">
        <f>COUNTIF('U11B.Relay'!A:N,Admin!$A221)</f>
        <v>1</v>
      </c>
      <c r="I221" s="69">
        <f>COUNTIF('U11B.F'!A:BJ,Admin!$A221)</f>
        <v>3</v>
      </c>
    </row>
    <row r="222" spans="1:9" ht="15" thickBot="1" x14ac:dyDescent="0.4">
      <c r="A222">
        <f>Athletes!L28</f>
        <v>320</v>
      </c>
      <c r="B222" t="str">
        <f>Athletes!M28</f>
        <v>U11B</v>
      </c>
      <c r="C222" t="str">
        <f>Athletes!N28</f>
        <v>U11B PAC</v>
      </c>
      <c r="D222" t="str">
        <f>Athletes!O28</f>
        <v>Edward</v>
      </c>
      <c r="E222" t="str">
        <f>Athletes!P28</f>
        <v>Hale</v>
      </c>
      <c r="F222" s="7" t="s">
        <v>12</v>
      </c>
      <c r="G222" s="69">
        <f>COUNTIF('U11B.Tr'!A:M,Admin!$A222)</f>
        <v>0</v>
      </c>
      <c r="H222" s="69">
        <f>COUNTIF('U11B.Relay'!A:N,Admin!$A222)</f>
        <v>0</v>
      </c>
      <c r="I222" s="69">
        <f>COUNTIF('U11B.F'!A:BJ,Admin!$A222)</f>
        <v>0</v>
      </c>
    </row>
    <row r="223" spans="1:9" ht="15" thickBot="1" x14ac:dyDescent="0.4">
      <c r="A223">
        <f>Athletes!L29</f>
        <v>321</v>
      </c>
      <c r="B223" t="str">
        <f>Athletes!M29</f>
        <v>U11B</v>
      </c>
      <c r="C223" t="str">
        <f>Athletes!N29</f>
        <v>U11B PAC</v>
      </c>
      <c r="D223" t="str">
        <f>Athletes!O29</f>
        <v>Oliver</v>
      </c>
      <c r="E223" t="str">
        <f>Athletes!P29</f>
        <v>Hale</v>
      </c>
      <c r="F223" s="7" t="s">
        <v>12</v>
      </c>
      <c r="G223" s="69">
        <f>COUNTIF('U11B.Tr'!A:M,Admin!$A223)</f>
        <v>0</v>
      </c>
      <c r="H223" s="69">
        <f>COUNTIF('U11B.Relay'!A:N,Admin!$A223)</f>
        <v>0</v>
      </c>
      <c r="I223" s="69">
        <f>COUNTIF('U11B.F'!A:BJ,Admin!$A223)</f>
        <v>0</v>
      </c>
    </row>
    <row r="224" spans="1:9" ht="15" thickBot="1" x14ac:dyDescent="0.4">
      <c r="A224">
        <f>Athletes!L30</f>
        <v>322</v>
      </c>
      <c r="B224" t="str">
        <f>Athletes!M30</f>
        <v>U11B</v>
      </c>
      <c r="C224" t="str">
        <f>Athletes!N30</f>
        <v>U11B PAC</v>
      </c>
      <c r="D224" t="str">
        <f>Athletes!O30</f>
        <v>Elliot</v>
      </c>
      <c r="E224" t="str">
        <f>Athletes!P30</f>
        <v>Richings</v>
      </c>
      <c r="F224" s="7" t="s">
        <v>12</v>
      </c>
      <c r="G224" s="69">
        <f>COUNTIF('U11B.Tr'!A:M,Admin!$A224)</f>
        <v>2</v>
      </c>
      <c r="H224" s="69">
        <f>COUNTIF('U11B.Relay'!A:N,Admin!$A224)</f>
        <v>1</v>
      </c>
      <c r="I224" s="69">
        <f>COUNTIF('U11B.F'!A:BJ,Admin!$A224)</f>
        <v>3</v>
      </c>
    </row>
    <row r="225" spans="1:9" ht="15" thickBot="1" x14ac:dyDescent="0.4">
      <c r="A225">
        <f>Athletes!L31</f>
        <v>323</v>
      </c>
      <c r="B225" t="str">
        <f>Athletes!M31</f>
        <v>U11B</v>
      </c>
      <c r="C225" t="str">
        <f>Athletes!N31</f>
        <v>U11B PAC</v>
      </c>
      <c r="D225" t="str">
        <f>Athletes!O31</f>
        <v>Oliver</v>
      </c>
      <c r="E225" t="str">
        <f>Athletes!P31</f>
        <v>Davis</v>
      </c>
      <c r="F225" s="7" t="s">
        <v>12</v>
      </c>
      <c r="G225" s="69">
        <f>COUNTIF('U11B.Tr'!A:M,Admin!$A225)</f>
        <v>0</v>
      </c>
      <c r="H225" s="69">
        <f>COUNTIF('U11B.Relay'!A:N,Admin!$A225)</f>
        <v>0</v>
      </c>
      <c r="I225" s="69">
        <f>COUNTIF('U11B.F'!A:BJ,Admin!$A225)</f>
        <v>0</v>
      </c>
    </row>
    <row r="226" spans="1:9" ht="15" thickBot="1" x14ac:dyDescent="0.4">
      <c r="A226">
        <f>Athletes!L32</f>
        <v>324</v>
      </c>
      <c r="B226" t="str">
        <f>Athletes!M32</f>
        <v>U11B</v>
      </c>
      <c r="C226" t="str">
        <f>Athletes!N32</f>
        <v>U11B PAC</v>
      </c>
      <c r="D226" t="str">
        <f>Athletes!O32</f>
        <v>Eric</v>
      </c>
      <c r="E226" t="str">
        <f>Athletes!P32</f>
        <v>Greenham</v>
      </c>
      <c r="F226" s="7" t="s">
        <v>12</v>
      </c>
      <c r="G226" s="69">
        <f>COUNTIF('U11B.Tr'!A:M,Admin!$A226)</f>
        <v>0</v>
      </c>
      <c r="H226" s="69">
        <f>COUNTIF('U11B.Relay'!A:N,Admin!$A226)</f>
        <v>0</v>
      </c>
      <c r="I226" s="69">
        <f>COUNTIF('U11B.F'!A:BJ,Admin!$A226)</f>
        <v>0</v>
      </c>
    </row>
    <row r="227" spans="1:9" ht="15" thickBot="1" x14ac:dyDescent="0.4">
      <c r="A227">
        <f>Athletes!L33</f>
        <v>325</v>
      </c>
      <c r="B227" t="str">
        <f>Athletes!M33</f>
        <v>U11B</v>
      </c>
      <c r="C227" t="str">
        <f>Athletes!N33</f>
        <v>U11B PAC</v>
      </c>
      <c r="D227" t="str">
        <f>Athletes!O33</f>
        <v>Rocco</v>
      </c>
      <c r="E227" t="str">
        <f>Athletes!P33</f>
        <v>O'Connell</v>
      </c>
      <c r="F227" s="7" t="s">
        <v>12</v>
      </c>
      <c r="G227" s="69">
        <f>COUNTIF('U11B.Tr'!A:M,Admin!$A227)</f>
        <v>0</v>
      </c>
      <c r="H227" s="69">
        <f>COUNTIF('U11B.Relay'!A:N,Admin!$A227)</f>
        <v>0</v>
      </c>
      <c r="I227" s="69">
        <f>COUNTIF('U11B.F'!A:BJ,Admin!$A227)</f>
        <v>0</v>
      </c>
    </row>
    <row r="228" spans="1:9" ht="15" thickBot="1" x14ac:dyDescent="0.4">
      <c r="A228">
        <f>Athletes!L34</f>
        <v>326</v>
      </c>
      <c r="B228" t="str">
        <f>Athletes!M34</f>
        <v>U11B</v>
      </c>
      <c r="C228" t="str">
        <f>Athletes!N34</f>
        <v/>
      </c>
      <c r="D228">
        <f>Athletes!O34</f>
        <v>0</v>
      </c>
      <c r="E228">
        <f>Athletes!P34</f>
        <v>0</v>
      </c>
      <c r="F228" s="7" t="s">
        <v>12</v>
      </c>
      <c r="G228" s="69">
        <f>COUNTIF('U11B.Tr'!A:M,Admin!$A228)</f>
        <v>0</v>
      </c>
      <c r="H228" s="69">
        <f>COUNTIF('U11B.Relay'!A:N,Admin!$A228)</f>
        <v>0</v>
      </c>
      <c r="I228" s="69">
        <f>COUNTIF('U11B.F'!A:BJ,Admin!$A228)</f>
        <v>0</v>
      </c>
    </row>
    <row r="229" spans="1:9" ht="15" thickBot="1" x14ac:dyDescent="0.4">
      <c r="A229">
        <f>Athletes!L35</f>
        <v>327</v>
      </c>
      <c r="B229" t="str">
        <f>Athletes!M35</f>
        <v>U11B</v>
      </c>
      <c r="C229" t="str">
        <f>Athletes!N35</f>
        <v/>
      </c>
      <c r="D229">
        <f>Athletes!O35</f>
        <v>0</v>
      </c>
      <c r="E229">
        <f>Athletes!P35</f>
        <v>0</v>
      </c>
      <c r="F229" s="7" t="s">
        <v>12</v>
      </c>
      <c r="G229" s="69">
        <f>COUNTIF('U11B.Tr'!A:M,Admin!$A229)</f>
        <v>0</v>
      </c>
      <c r="H229" s="69">
        <f>COUNTIF('U11B.Relay'!A:N,Admin!$A229)</f>
        <v>0</v>
      </c>
      <c r="I229" s="69">
        <f>COUNTIF('U11B.F'!A:BJ,Admin!$A229)</f>
        <v>0</v>
      </c>
    </row>
    <row r="230" spans="1:9" ht="15" thickBot="1" x14ac:dyDescent="0.4">
      <c r="A230">
        <f>Athletes!L36</f>
        <v>328</v>
      </c>
      <c r="B230" t="str">
        <f>Athletes!M36</f>
        <v>U11B</v>
      </c>
      <c r="C230" t="str">
        <f>Athletes!N36</f>
        <v/>
      </c>
      <c r="D230">
        <f>Athletes!O36</f>
        <v>0</v>
      </c>
      <c r="E230">
        <f>Athletes!P36</f>
        <v>0</v>
      </c>
      <c r="F230" s="7" t="s">
        <v>12</v>
      </c>
      <c r="G230" s="69">
        <f>COUNTIF('U11B.Tr'!A:M,Admin!$A230)</f>
        <v>0</v>
      </c>
      <c r="H230" s="69">
        <f>COUNTIF('U11B.Relay'!A:N,Admin!$A230)</f>
        <v>0</v>
      </c>
      <c r="I230" s="69">
        <f>COUNTIF('U11B.F'!A:BJ,Admin!$A230)</f>
        <v>0</v>
      </c>
    </row>
    <row r="231" spans="1:9" ht="15" thickBot="1" x14ac:dyDescent="0.4">
      <c r="A231">
        <f>Athletes!L37</f>
        <v>329</v>
      </c>
      <c r="B231" t="str">
        <f>Athletes!M37</f>
        <v>U11B</v>
      </c>
      <c r="C231" t="str">
        <f>Athletes!N37</f>
        <v/>
      </c>
      <c r="D231">
        <f>Athletes!O37</f>
        <v>0</v>
      </c>
      <c r="E231">
        <f>Athletes!P37</f>
        <v>0</v>
      </c>
      <c r="F231" s="7" t="s">
        <v>12</v>
      </c>
      <c r="G231" s="69">
        <f>COUNTIF('U11B.Tr'!A:M,Admin!$A231)</f>
        <v>0</v>
      </c>
      <c r="H231" s="69">
        <f>COUNTIF('U11B.Relay'!A:N,Admin!$A231)</f>
        <v>0</v>
      </c>
      <c r="I231" s="69">
        <f>COUNTIF('U11B.F'!A:BJ,Admin!$A231)</f>
        <v>0</v>
      </c>
    </row>
    <row r="232" spans="1:9" ht="15" thickBot="1" x14ac:dyDescent="0.4">
      <c r="A232">
        <f>Athletes!L38</f>
        <v>330</v>
      </c>
      <c r="B232" t="str">
        <f>Athletes!M38</f>
        <v>U13G</v>
      </c>
      <c r="C232" t="str">
        <f>Athletes!N38</f>
        <v>U13G PAC</v>
      </c>
      <c r="D232" t="str">
        <f>Athletes!O38</f>
        <v>Lumen</v>
      </c>
      <c r="E232" t="str">
        <f>Athletes!P38</f>
        <v>Myers</v>
      </c>
      <c r="F232" s="7" t="s">
        <v>12</v>
      </c>
      <c r="G232" s="69">
        <f>COUNTIF('U13G.Tr'!A:T,Admin!$A232)</f>
        <v>0</v>
      </c>
      <c r="H232" s="69">
        <f>COUNTIF('U13G.Relay'!A:U,Admin!$A232)</f>
        <v>0</v>
      </c>
      <c r="I232" s="69">
        <f>COUNTIF('U13G.F'!A:BV,Admin!$A232)</f>
        <v>1</v>
      </c>
    </row>
    <row r="233" spans="1:9" ht="15" thickBot="1" x14ac:dyDescent="0.4">
      <c r="A233">
        <f>Athletes!L39</f>
        <v>331</v>
      </c>
      <c r="B233" t="str">
        <f>Athletes!M39</f>
        <v>U13G</v>
      </c>
      <c r="C233" t="str">
        <f>Athletes!N39</f>
        <v>U13G PAC</v>
      </c>
      <c r="D233" t="str">
        <f>Athletes!O39</f>
        <v>Hareemah</v>
      </c>
      <c r="E233" t="str">
        <f>Athletes!P39</f>
        <v>Daud</v>
      </c>
      <c r="F233" s="7" t="s">
        <v>12</v>
      </c>
      <c r="G233" s="69">
        <f>COUNTIF('U13G.Tr'!A:T,Admin!$A233)</f>
        <v>0</v>
      </c>
      <c r="H233" s="69">
        <f>COUNTIF('U13G.Relay'!A:U,Admin!$A233)</f>
        <v>0</v>
      </c>
      <c r="I233" s="69">
        <f>COUNTIF('U13G.F'!A:BV,Admin!$A233)</f>
        <v>0</v>
      </c>
    </row>
    <row r="234" spans="1:9" ht="15" thickBot="1" x14ac:dyDescent="0.4">
      <c r="A234">
        <f>Athletes!L40</f>
        <v>332</v>
      </c>
      <c r="B234" t="str">
        <f>Athletes!M40</f>
        <v>U13G</v>
      </c>
      <c r="C234" t="str">
        <f>Athletes!N40</f>
        <v>U13G PAC</v>
      </c>
      <c r="D234" t="str">
        <f>Athletes!O40</f>
        <v>Radiat</v>
      </c>
      <c r="E234" t="str">
        <f>Athletes!P40</f>
        <v>Ogungbenro</v>
      </c>
      <c r="F234" s="7" t="s">
        <v>12</v>
      </c>
      <c r="G234" s="69">
        <f>COUNTIF('U13G.Tr'!A:T,Admin!$A234)</f>
        <v>0</v>
      </c>
      <c r="H234" s="69">
        <f>COUNTIF('U13G.Relay'!A:U,Admin!$A234)</f>
        <v>0</v>
      </c>
      <c r="I234" s="69">
        <f>COUNTIF('U13G.F'!A:BV,Admin!$A234)</f>
        <v>0</v>
      </c>
    </row>
    <row r="235" spans="1:9" ht="15" thickBot="1" x14ac:dyDescent="0.4">
      <c r="A235">
        <f>Athletes!L41</f>
        <v>333</v>
      </c>
      <c r="B235" t="str">
        <f>Athletes!M41</f>
        <v>U13G</v>
      </c>
      <c r="C235" t="str">
        <f>Athletes!N41</f>
        <v/>
      </c>
      <c r="D235">
        <f>Athletes!O41</f>
        <v>0</v>
      </c>
      <c r="E235">
        <f>Athletes!P41</f>
        <v>0</v>
      </c>
      <c r="F235" s="7" t="s">
        <v>12</v>
      </c>
      <c r="G235" s="69">
        <f>COUNTIF('U13G.Tr'!A:T,Admin!$A235)</f>
        <v>0</v>
      </c>
      <c r="H235" s="69">
        <f>COUNTIF('U13G.Relay'!A:U,Admin!$A235)</f>
        <v>0</v>
      </c>
      <c r="I235" s="69">
        <f>COUNTIF('U13G.F'!A:BV,Admin!$A235)</f>
        <v>0</v>
      </c>
    </row>
    <row r="236" spans="1:9" ht="15" thickBot="1" x14ac:dyDescent="0.4">
      <c r="A236">
        <f>Athletes!L42</f>
        <v>334</v>
      </c>
      <c r="B236" t="str">
        <f>Athletes!M42</f>
        <v>U13G</v>
      </c>
      <c r="C236" t="str">
        <f>Athletes!N42</f>
        <v/>
      </c>
      <c r="D236">
        <f>Athletes!O42</f>
        <v>0</v>
      </c>
      <c r="E236">
        <f>Athletes!P42</f>
        <v>0</v>
      </c>
      <c r="F236" s="7" t="s">
        <v>12</v>
      </c>
      <c r="G236" s="69">
        <f>COUNTIF('U13G.Tr'!A:T,Admin!$A236)</f>
        <v>0</v>
      </c>
      <c r="H236" s="69">
        <f>COUNTIF('U13G.Relay'!A:U,Admin!$A236)</f>
        <v>0</v>
      </c>
      <c r="I236" s="69">
        <f>COUNTIF('U13G.F'!A:BV,Admin!$A236)</f>
        <v>0</v>
      </c>
    </row>
    <row r="237" spans="1:9" ht="15" thickBot="1" x14ac:dyDescent="0.4">
      <c r="A237">
        <f>Athletes!L43</f>
        <v>335</v>
      </c>
      <c r="B237" t="str">
        <f>Athletes!M43</f>
        <v>U13G</v>
      </c>
      <c r="C237" t="str">
        <f>Athletes!N43</f>
        <v/>
      </c>
      <c r="D237">
        <f>Athletes!O43</f>
        <v>0</v>
      </c>
      <c r="E237">
        <f>Athletes!P43</f>
        <v>0</v>
      </c>
      <c r="F237" s="7" t="s">
        <v>12</v>
      </c>
      <c r="G237" s="69">
        <f>COUNTIF('U13G.Tr'!A:T,Admin!$A237)</f>
        <v>0</v>
      </c>
      <c r="H237" s="69">
        <f>COUNTIF('U13G.Relay'!A:U,Admin!$A237)</f>
        <v>0</v>
      </c>
      <c r="I237" s="69">
        <f>COUNTIF('U13G.F'!A:BV,Admin!$A237)</f>
        <v>0</v>
      </c>
    </row>
    <row r="238" spans="1:9" ht="15" thickBot="1" x14ac:dyDescent="0.4">
      <c r="A238">
        <f>Athletes!L44</f>
        <v>336</v>
      </c>
      <c r="B238" t="str">
        <f>Athletes!M44</f>
        <v>U13G</v>
      </c>
      <c r="C238" t="str">
        <f>Athletes!N44</f>
        <v/>
      </c>
      <c r="D238">
        <f>Athletes!O44</f>
        <v>0</v>
      </c>
      <c r="E238">
        <f>Athletes!P44</f>
        <v>0</v>
      </c>
      <c r="F238" s="7" t="s">
        <v>12</v>
      </c>
      <c r="G238" s="69">
        <f>COUNTIF('U13G.Tr'!A:T,Admin!$A238)</f>
        <v>0</v>
      </c>
      <c r="H238" s="69">
        <f>COUNTIF('U13G.Relay'!A:U,Admin!$A238)</f>
        <v>0</v>
      </c>
      <c r="I238" s="69">
        <f>COUNTIF('U13G.F'!A:BV,Admin!$A238)</f>
        <v>0</v>
      </c>
    </row>
    <row r="239" spans="1:9" ht="15" thickBot="1" x14ac:dyDescent="0.4">
      <c r="A239">
        <f>Athletes!L45</f>
        <v>337</v>
      </c>
      <c r="B239" t="str">
        <f>Athletes!M45</f>
        <v>U13G</v>
      </c>
      <c r="C239" t="str">
        <f>Athletes!N45</f>
        <v/>
      </c>
      <c r="D239">
        <f>Athletes!O45</f>
        <v>0</v>
      </c>
      <c r="E239">
        <f>Athletes!P45</f>
        <v>0</v>
      </c>
      <c r="F239" s="7" t="s">
        <v>12</v>
      </c>
      <c r="G239" s="69">
        <f>COUNTIF('U13G.Tr'!A:T,Admin!$A239)</f>
        <v>0</v>
      </c>
      <c r="H239" s="69">
        <f>COUNTIF('U13G.Relay'!A:U,Admin!$A239)</f>
        <v>0</v>
      </c>
      <c r="I239" s="69">
        <f>COUNTIF('U13G.F'!A:BV,Admin!$A239)</f>
        <v>0</v>
      </c>
    </row>
    <row r="240" spans="1:9" ht="15" thickBot="1" x14ac:dyDescent="0.4">
      <c r="A240">
        <f>Athletes!L46</f>
        <v>338</v>
      </c>
      <c r="B240" t="str">
        <f>Athletes!M46</f>
        <v>U13G</v>
      </c>
      <c r="C240" t="str">
        <f>Athletes!N46</f>
        <v/>
      </c>
      <c r="D240">
        <f>Athletes!O46</f>
        <v>0</v>
      </c>
      <c r="E240">
        <f>Athletes!P46</f>
        <v>0</v>
      </c>
      <c r="F240" s="7" t="s">
        <v>12</v>
      </c>
      <c r="G240" s="69">
        <f>COUNTIF('U13G.Tr'!A:T,Admin!$A240)</f>
        <v>0</v>
      </c>
      <c r="H240" s="69">
        <f>COUNTIF('U13G.Relay'!A:U,Admin!$A240)</f>
        <v>0</v>
      </c>
      <c r="I240" s="69">
        <f>COUNTIF('U13G.F'!A:BV,Admin!$A240)</f>
        <v>0</v>
      </c>
    </row>
    <row r="241" spans="1:9" ht="15" thickBot="1" x14ac:dyDescent="0.4">
      <c r="A241">
        <f>Athletes!L47</f>
        <v>339</v>
      </c>
      <c r="B241" t="str">
        <f>Athletes!M47</f>
        <v>U13G</v>
      </c>
      <c r="C241" t="str">
        <f>Athletes!N47</f>
        <v/>
      </c>
      <c r="D241">
        <f>Athletes!O47</f>
        <v>0</v>
      </c>
      <c r="E241">
        <f>Athletes!P47</f>
        <v>0</v>
      </c>
      <c r="F241" s="7" t="s">
        <v>12</v>
      </c>
      <c r="G241" s="69">
        <f>COUNTIF('U13G.Tr'!A:T,Admin!$A241)</f>
        <v>0</v>
      </c>
      <c r="H241" s="69">
        <f>COUNTIF('U13G.Relay'!A:U,Admin!$A241)</f>
        <v>0</v>
      </c>
      <c r="I241" s="69">
        <f>COUNTIF('U13G.F'!A:BV,Admin!$A241)</f>
        <v>0</v>
      </c>
    </row>
    <row r="242" spans="1:9" ht="15" thickBot="1" x14ac:dyDescent="0.4">
      <c r="A242">
        <f>Athletes!L48</f>
        <v>340</v>
      </c>
      <c r="B242" t="str">
        <f>Athletes!M48</f>
        <v>U13G</v>
      </c>
      <c r="C242" t="str">
        <f>Athletes!N48</f>
        <v/>
      </c>
      <c r="D242">
        <f>Athletes!O48</f>
        <v>0</v>
      </c>
      <c r="E242">
        <f>Athletes!P48</f>
        <v>0</v>
      </c>
      <c r="F242" s="7" t="s">
        <v>12</v>
      </c>
      <c r="G242" s="69">
        <f>COUNTIF('U13G.Tr'!A:T,Admin!$A242)</f>
        <v>0</v>
      </c>
      <c r="H242" s="69">
        <f>COUNTIF('U13G.Relay'!A:U,Admin!$A242)</f>
        <v>0</v>
      </c>
      <c r="I242" s="69">
        <f>COUNTIF('U13G.F'!A:BV,Admin!$A242)</f>
        <v>0</v>
      </c>
    </row>
    <row r="243" spans="1:9" ht="15" thickBot="1" x14ac:dyDescent="0.4">
      <c r="A243">
        <f>Athletes!L49</f>
        <v>341</v>
      </c>
      <c r="B243" t="str">
        <f>Athletes!M49</f>
        <v>U13G</v>
      </c>
      <c r="C243" t="str">
        <f>Athletes!N49</f>
        <v/>
      </c>
      <c r="D243">
        <f>Athletes!O49</f>
        <v>0</v>
      </c>
      <c r="E243">
        <f>Athletes!P49</f>
        <v>0</v>
      </c>
      <c r="F243" s="7" t="s">
        <v>12</v>
      </c>
      <c r="G243" s="69">
        <f>COUNTIF('U13G.Tr'!A:T,Admin!$A243)</f>
        <v>0</v>
      </c>
      <c r="H243" s="69">
        <f>COUNTIF('U13G.Relay'!A:U,Admin!$A243)</f>
        <v>0</v>
      </c>
      <c r="I243" s="69">
        <f>COUNTIF('U13G.F'!A:BV,Admin!$A243)</f>
        <v>0</v>
      </c>
    </row>
    <row r="244" spans="1:9" ht="15" thickBot="1" x14ac:dyDescent="0.4">
      <c r="A244">
        <f>Athletes!L50</f>
        <v>342</v>
      </c>
      <c r="B244" t="str">
        <f>Athletes!M50</f>
        <v>U13G</v>
      </c>
      <c r="C244" t="str">
        <f>Athletes!N50</f>
        <v/>
      </c>
      <c r="D244">
        <f>Athletes!O50</f>
        <v>0</v>
      </c>
      <c r="E244">
        <f>Athletes!P50</f>
        <v>0</v>
      </c>
      <c r="F244" s="7" t="s">
        <v>12</v>
      </c>
      <c r="G244" s="69">
        <f>COUNTIF('U13G.Tr'!A:T,Admin!$A244)</f>
        <v>0</v>
      </c>
      <c r="H244" s="69">
        <f>COUNTIF('U13G.Relay'!A:U,Admin!$A244)</f>
        <v>0</v>
      </c>
      <c r="I244" s="69">
        <f>COUNTIF('U13G.F'!A:BV,Admin!$A244)</f>
        <v>0</v>
      </c>
    </row>
    <row r="245" spans="1:9" ht="15" thickBot="1" x14ac:dyDescent="0.4">
      <c r="A245">
        <f>Athletes!L51</f>
        <v>343</v>
      </c>
      <c r="B245" t="str">
        <f>Athletes!M51</f>
        <v>U13G</v>
      </c>
      <c r="C245" t="str">
        <f>Athletes!N51</f>
        <v/>
      </c>
      <c r="D245">
        <f>Athletes!O51</f>
        <v>0</v>
      </c>
      <c r="E245">
        <f>Athletes!P51</f>
        <v>0</v>
      </c>
      <c r="F245" s="7" t="s">
        <v>12</v>
      </c>
      <c r="G245" s="69">
        <f>COUNTIF('U13G.Tr'!A:T,Admin!$A245)</f>
        <v>0</v>
      </c>
      <c r="H245" s="69">
        <f>COUNTIF('U13G.Relay'!A:U,Admin!$A245)</f>
        <v>0</v>
      </c>
      <c r="I245" s="69">
        <f>COUNTIF('U13G.F'!A:BV,Admin!$A245)</f>
        <v>0</v>
      </c>
    </row>
    <row r="246" spans="1:9" ht="15" thickBot="1" x14ac:dyDescent="0.4">
      <c r="A246">
        <f>Athletes!L52</f>
        <v>344</v>
      </c>
      <c r="B246" t="str">
        <f>Athletes!M52</f>
        <v>U13B</v>
      </c>
      <c r="C246" t="str">
        <f>Athletes!N52</f>
        <v/>
      </c>
      <c r="D246">
        <f>Athletes!O52</f>
        <v>0</v>
      </c>
      <c r="E246">
        <f>Athletes!P52</f>
        <v>0</v>
      </c>
      <c r="F246" s="7" t="s">
        <v>12</v>
      </c>
      <c r="G246" s="69">
        <f>COUNTIF('U13G.Tr'!A:T,Admin!$A246)</f>
        <v>0</v>
      </c>
      <c r="H246" s="69">
        <f>COUNTIF('U13G.Relay'!A:U,Admin!$A246)</f>
        <v>0</v>
      </c>
      <c r="I246" s="69">
        <f>COUNTIF('U13G.F'!A:BV,Admin!$A246)</f>
        <v>0</v>
      </c>
    </row>
    <row r="247" spans="1:9" ht="15" thickBot="1" x14ac:dyDescent="0.4">
      <c r="A247">
        <f>Athletes!L53</f>
        <v>345</v>
      </c>
      <c r="B247" t="str">
        <f>Athletes!M53</f>
        <v>U13B</v>
      </c>
      <c r="C247" t="str">
        <f>Athletes!N53</f>
        <v>U13B PAC</v>
      </c>
      <c r="D247" t="str">
        <f>Athletes!O53</f>
        <v>Tristan</v>
      </c>
      <c r="E247" t="str">
        <f>Athletes!P53</f>
        <v>Aubrey</v>
      </c>
      <c r="F247" s="7" t="s">
        <v>12</v>
      </c>
      <c r="G247" s="69">
        <f>COUNTIF('U13B.Tr'!A:T,Admin!$A247)</f>
        <v>2</v>
      </c>
      <c r="H247" s="69">
        <f>COUNTIF('U13B.Relay'!A:U,Admin!$A247)</f>
        <v>1</v>
      </c>
      <c r="I247" s="69">
        <f>COUNTIF('U13B.F'!A:BV,Admin!$A247)</f>
        <v>3</v>
      </c>
    </row>
    <row r="248" spans="1:9" ht="15" thickBot="1" x14ac:dyDescent="0.4">
      <c r="A248">
        <f>Athletes!L54</f>
        <v>346</v>
      </c>
      <c r="B248" t="str">
        <f>Athletes!M54</f>
        <v>U13B</v>
      </c>
      <c r="C248" t="str">
        <f>Athletes!N54</f>
        <v>U13B PAC</v>
      </c>
      <c r="D248" t="str">
        <f>Athletes!O54</f>
        <v>Harry</v>
      </c>
      <c r="E248" t="str">
        <f>Athletes!P54</f>
        <v>Butt</v>
      </c>
      <c r="F248" s="7" t="s">
        <v>12</v>
      </c>
      <c r="G248" s="69">
        <f>COUNTIF('U13B.Tr'!A:T,Admin!$A248)</f>
        <v>1</v>
      </c>
      <c r="H248" s="69">
        <f>COUNTIF('U13B.Relay'!A:U,Admin!$A248)</f>
        <v>2</v>
      </c>
      <c r="I248" s="69">
        <f>COUNTIF('U13B.F'!A:BV,Admin!$A248)</f>
        <v>2</v>
      </c>
    </row>
    <row r="249" spans="1:9" ht="15" thickBot="1" x14ac:dyDescent="0.4">
      <c r="A249">
        <f>Athletes!L55</f>
        <v>347</v>
      </c>
      <c r="B249" t="str">
        <f>Athletes!M55</f>
        <v>U13B</v>
      </c>
      <c r="C249" t="str">
        <f>Athletes!N55</f>
        <v>U13B PAC</v>
      </c>
      <c r="D249" t="str">
        <f>Athletes!O55</f>
        <v>Theo</v>
      </c>
      <c r="E249" t="str">
        <f>Athletes!P55</f>
        <v>Moores</v>
      </c>
      <c r="F249" s="7" t="s">
        <v>12</v>
      </c>
      <c r="G249" s="69">
        <f>COUNTIF('U13B.Tr'!A:T,Admin!$A249)</f>
        <v>0</v>
      </c>
      <c r="H249" s="69">
        <f>COUNTIF('U13B.Relay'!A:U,Admin!$A249)</f>
        <v>0</v>
      </c>
      <c r="I249" s="69">
        <f>COUNTIF('U13B.F'!A:BV,Admin!$A249)</f>
        <v>0</v>
      </c>
    </row>
    <row r="250" spans="1:9" ht="15" thickBot="1" x14ac:dyDescent="0.4">
      <c r="A250">
        <f>Athletes!L56</f>
        <v>348</v>
      </c>
      <c r="B250" t="str">
        <f>Athletes!M56</f>
        <v>U13B</v>
      </c>
      <c r="C250" t="str">
        <f>Athletes!N56</f>
        <v>U13B PAC</v>
      </c>
      <c r="D250" t="str">
        <f>Athletes!O56</f>
        <v>Jude</v>
      </c>
      <c r="E250" t="str">
        <f>Athletes!P56</f>
        <v>Dovey</v>
      </c>
      <c r="F250" s="7" t="s">
        <v>12</v>
      </c>
      <c r="G250" s="69">
        <f>COUNTIF('U13B.Tr'!A:T,Admin!$A250)</f>
        <v>1</v>
      </c>
      <c r="H250" s="69">
        <f>COUNTIF('U13B.Relay'!A:U,Admin!$A250)</f>
        <v>2</v>
      </c>
      <c r="I250" s="69">
        <f>COUNTIF('U13B.F'!A:BV,Admin!$A250)</f>
        <v>3</v>
      </c>
    </row>
    <row r="251" spans="1:9" ht="15" thickBot="1" x14ac:dyDescent="0.4">
      <c r="A251">
        <f>Athletes!L57</f>
        <v>349</v>
      </c>
      <c r="B251" t="str">
        <f>Athletes!M57</f>
        <v>U13B</v>
      </c>
      <c r="C251" t="str">
        <f>Athletes!N57</f>
        <v>U13B PAC</v>
      </c>
      <c r="D251" t="str">
        <f>Athletes!O57</f>
        <v>Jonah</v>
      </c>
      <c r="E251" t="str">
        <f>Athletes!P57</f>
        <v>Richings</v>
      </c>
      <c r="F251" s="7" t="s">
        <v>12</v>
      </c>
      <c r="G251" s="69">
        <f>COUNTIF('U13B.Tr'!A:T,Admin!$A251)</f>
        <v>0</v>
      </c>
      <c r="H251" s="69">
        <f>COUNTIF('U13B.Relay'!A:U,Admin!$A251)</f>
        <v>0</v>
      </c>
      <c r="I251" s="69">
        <f>COUNTIF('U13B.F'!A:BV,Admin!$A251)</f>
        <v>0</v>
      </c>
    </row>
    <row r="252" spans="1:9" ht="15" thickBot="1" x14ac:dyDescent="0.4">
      <c r="A252">
        <f>Athletes!L58</f>
        <v>350</v>
      </c>
      <c r="B252" t="str">
        <f>Athletes!M58</f>
        <v>U15B</v>
      </c>
      <c r="C252" t="str">
        <f>Athletes!N58</f>
        <v>U15B PAC</v>
      </c>
      <c r="D252" t="str">
        <f>Athletes!O58</f>
        <v>Marcel</v>
      </c>
      <c r="E252" t="str">
        <f>Athletes!P58</f>
        <v>Roku Ali</v>
      </c>
      <c r="F252" s="7" t="s">
        <v>12</v>
      </c>
      <c r="G252" s="69">
        <f>COUNTIF('U13B.Tr'!A:T,Admin!$A252)</f>
        <v>0</v>
      </c>
      <c r="H252" s="69">
        <f>COUNTIF('U13B.Relay'!A:U,Admin!$A252)</f>
        <v>0</v>
      </c>
      <c r="I252" s="69">
        <f>COUNTIF('U13B.F'!A:BV,Admin!$A252)</f>
        <v>0</v>
      </c>
    </row>
    <row r="253" spans="1:9" ht="15" thickBot="1" x14ac:dyDescent="0.4">
      <c r="A253">
        <f>Athletes!L59</f>
        <v>351</v>
      </c>
      <c r="B253" t="str">
        <f>Athletes!M59</f>
        <v>U13B</v>
      </c>
      <c r="C253" t="str">
        <f>Athletes!N59</f>
        <v>U13B PAC</v>
      </c>
      <c r="D253" t="str">
        <f>Athletes!O59</f>
        <v>Dickson</v>
      </c>
      <c r="E253" t="str">
        <f>Athletes!P59</f>
        <v>Roku Ali</v>
      </c>
      <c r="F253" s="7" t="s">
        <v>12</v>
      </c>
      <c r="G253" s="69">
        <f>COUNTIF('U13B.Tr'!A:T,Admin!$A253)</f>
        <v>0</v>
      </c>
      <c r="H253" s="69">
        <f>COUNTIF('U13B.Relay'!A:U,Admin!$A253)</f>
        <v>0</v>
      </c>
      <c r="I253" s="69">
        <f>COUNTIF('U13B.F'!A:BV,Admin!$A253)</f>
        <v>0</v>
      </c>
    </row>
    <row r="254" spans="1:9" ht="15" thickBot="1" x14ac:dyDescent="0.4">
      <c r="A254">
        <f>Athletes!L60</f>
        <v>352</v>
      </c>
      <c r="B254" t="str">
        <f>Athletes!M60</f>
        <v>U13B</v>
      </c>
      <c r="C254" t="str">
        <f>Athletes!N60</f>
        <v/>
      </c>
      <c r="D254">
        <f>Athletes!O60</f>
        <v>0</v>
      </c>
      <c r="E254">
        <f>Athletes!P60</f>
        <v>0</v>
      </c>
      <c r="F254" s="7" t="s">
        <v>12</v>
      </c>
      <c r="G254" s="69">
        <f>COUNTIF('U13B.Tr'!A:T,Admin!$A254)</f>
        <v>0</v>
      </c>
      <c r="H254" s="69">
        <f>COUNTIF('U13B.Relay'!A:U,Admin!$A254)</f>
        <v>0</v>
      </c>
      <c r="I254" s="69">
        <f>COUNTIF('U13B.F'!A:BV,Admin!$A254)</f>
        <v>0</v>
      </c>
    </row>
    <row r="255" spans="1:9" ht="15" thickBot="1" x14ac:dyDescent="0.4">
      <c r="A255">
        <f>Athletes!L61</f>
        <v>353</v>
      </c>
      <c r="B255" t="str">
        <f>Athletes!M61</f>
        <v>U13B</v>
      </c>
      <c r="C255" t="str">
        <f>Athletes!N61</f>
        <v/>
      </c>
      <c r="D255">
        <f>Athletes!O61</f>
        <v>0</v>
      </c>
      <c r="E255">
        <f>Athletes!P61</f>
        <v>0</v>
      </c>
      <c r="F255" s="7" t="s">
        <v>12</v>
      </c>
      <c r="G255" s="69">
        <f>COUNTIF('U13B.Tr'!A:T,Admin!$A255)</f>
        <v>0</v>
      </c>
      <c r="H255" s="69">
        <f>COUNTIF('U13B.Relay'!A:U,Admin!$A255)</f>
        <v>0</v>
      </c>
      <c r="I255" s="69">
        <f>COUNTIF('U13B.F'!A:BV,Admin!$A255)</f>
        <v>0</v>
      </c>
    </row>
    <row r="256" spans="1:9" ht="15" thickBot="1" x14ac:dyDescent="0.4">
      <c r="A256">
        <f>Athletes!L62</f>
        <v>354</v>
      </c>
      <c r="B256" t="str">
        <f>Athletes!M62</f>
        <v>U13B</v>
      </c>
      <c r="C256" t="str">
        <f>Athletes!N62</f>
        <v/>
      </c>
      <c r="D256">
        <f>Athletes!O62</f>
        <v>0</v>
      </c>
      <c r="E256">
        <f>Athletes!P62</f>
        <v>0</v>
      </c>
      <c r="F256" s="7" t="s">
        <v>12</v>
      </c>
      <c r="G256" s="69">
        <f>COUNTIF('U13B.Tr'!A:T,Admin!$A256)</f>
        <v>0</v>
      </c>
      <c r="H256" s="69">
        <f>COUNTIF('U13B.Relay'!A:U,Admin!$A256)</f>
        <v>0</v>
      </c>
      <c r="I256" s="69">
        <f>COUNTIF('U13B.F'!A:BV,Admin!$A256)</f>
        <v>0</v>
      </c>
    </row>
    <row r="257" spans="1:9" ht="15" thickBot="1" x14ac:dyDescent="0.4">
      <c r="A257">
        <f>Athletes!L63</f>
        <v>355</v>
      </c>
      <c r="B257" t="str">
        <f>Athletes!M63</f>
        <v>U13B</v>
      </c>
      <c r="C257" t="str">
        <f>Athletes!N63</f>
        <v/>
      </c>
      <c r="D257">
        <f>Athletes!O63</f>
        <v>0</v>
      </c>
      <c r="E257">
        <f>Athletes!P63</f>
        <v>0</v>
      </c>
      <c r="F257" s="7" t="s">
        <v>12</v>
      </c>
      <c r="G257" s="69">
        <f>COUNTIF('U13B.Tr'!A:T,Admin!$A257)</f>
        <v>0</v>
      </c>
      <c r="H257" s="69">
        <f>COUNTIF('U13B.Relay'!A:U,Admin!$A257)</f>
        <v>0</v>
      </c>
      <c r="I257" s="69">
        <f>COUNTIF('U13B.F'!A:BV,Admin!$A257)</f>
        <v>0</v>
      </c>
    </row>
    <row r="258" spans="1:9" ht="15" thickBot="1" x14ac:dyDescent="0.4">
      <c r="A258">
        <f>Athletes!L64</f>
        <v>356</v>
      </c>
      <c r="B258" t="str">
        <f>Athletes!M64</f>
        <v>U13B</v>
      </c>
      <c r="C258" t="str">
        <f>Athletes!N64</f>
        <v/>
      </c>
      <c r="D258">
        <f>Athletes!O64</f>
        <v>0</v>
      </c>
      <c r="E258">
        <f>Athletes!P64</f>
        <v>0</v>
      </c>
      <c r="F258" s="7" t="s">
        <v>12</v>
      </c>
      <c r="G258" s="69">
        <f>COUNTIF('U13B.Tr'!A:T,Admin!$A258)</f>
        <v>0</v>
      </c>
      <c r="H258" s="69">
        <f>COUNTIF('U13B.Relay'!A:U,Admin!$A258)</f>
        <v>0</v>
      </c>
      <c r="I258" s="69">
        <f>COUNTIF('U13B.F'!A:BV,Admin!$A258)</f>
        <v>0</v>
      </c>
    </row>
    <row r="259" spans="1:9" ht="15" thickBot="1" x14ac:dyDescent="0.4">
      <c r="A259">
        <f>Athletes!L65</f>
        <v>357</v>
      </c>
      <c r="B259" t="str">
        <f>Athletes!M65</f>
        <v>U13B</v>
      </c>
      <c r="C259" t="str">
        <f>Athletes!N65</f>
        <v/>
      </c>
      <c r="D259">
        <f>Athletes!O65</f>
        <v>0</v>
      </c>
      <c r="E259">
        <f>Athletes!P65</f>
        <v>0</v>
      </c>
      <c r="F259" s="7" t="s">
        <v>12</v>
      </c>
      <c r="G259" s="69">
        <f>COUNTIF('U13B.Tr'!A:T,Admin!$A259)</f>
        <v>0</v>
      </c>
      <c r="H259" s="69">
        <f>COUNTIF('U13B.Relay'!A:U,Admin!$A259)</f>
        <v>0</v>
      </c>
      <c r="I259" s="69">
        <f>COUNTIF('U13B.F'!A:BV,Admin!$A259)</f>
        <v>0</v>
      </c>
    </row>
    <row r="260" spans="1:9" ht="15" thickBot="1" x14ac:dyDescent="0.4">
      <c r="A260">
        <f>Athletes!L66</f>
        <v>358</v>
      </c>
      <c r="B260" t="str">
        <f>Athletes!M66</f>
        <v>U13B</v>
      </c>
      <c r="C260" t="str">
        <f>Athletes!N66</f>
        <v/>
      </c>
      <c r="D260">
        <f>Athletes!O66</f>
        <v>0</v>
      </c>
      <c r="E260">
        <f>Athletes!P66</f>
        <v>0</v>
      </c>
      <c r="F260" s="7" t="s">
        <v>12</v>
      </c>
      <c r="G260" s="69">
        <f>COUNTIF('U13B.Tr'!A:T,Admin!$A260)</f>
        <v>0</v>
      </c>
      <c r="H260" s="69">
        <f>COUNTIF('U13B.Relay'!A:U,Admin!$A260)</f>
        <v>0</v>
      </c>
      <c r="I260" s="69">
        <f>COUNTIF('U13B.F'!A:BV,Admin!$A260)</f>
        <v>0</v>
      </c>
    </row>
    <row r="261" spans="1:9" ht="15" thickBot="1" x14ac:dyDescent="0.4">
      <c r="A261">
        <f>Athletes!L67</f>
        <v>359</v>
      </c>
      <c r="B261" t="str">
        <f>Athletes!M67</f>
        <v>U13B</v>
      </c>
      <c r="C261" t="str">
        <f>Athletes!N67</f>
        <v/>
      </c>
      <c r="D261">
        <f>Athletes!O67</f>
        <v>0</v>
      </c>
      <c r="E261">
        <f>Athletes!P67</f>
        <v>0</v>
      </c>
      <c r="F261" s="7" t="s">
        <v>12</v>
      </c>
      <c r="G261" s="69">
        <f>COUNTIF('U13B.Tr'!A:T,Admin!$A261)</f>
        <v>0</v>
      </c>
      <c r="H261" s="69">
        <f>COUNTIF('U13B.Relay'!A:U,Admin!$A261)</f>
        <v>0</v>
      </c>
      <c r="I261" s="69">
        <f>COUNTIF('U13B.F'!A:BV,Admin!$A261)</f>
        <v>0</v>
      </c>
    </row>
    <row r="262" spans="1:9" ht="15" thickBot="1" x14ac:dyDescent="0.4">
      <c r="A262">
        <f>Athletes!L68</f>
        <v>360</v>
      </c>
      <c r="B262">
        <f>Athletes!M68</f>
        <v>0</v>
      </c>
      <c r="C262" t="str">
        <f>Athletes!N68</f>
        <v/>
      </c>
      <c r="D262">
        <f>Athletes!O68</f>
        <v>0</v>
      </c>
      <c r="E262">
        <f>Athletes!P68</f>
        <v>0</v>
      </c>
      <c r="F262" s="7" t="s">
        <v>12</v>
      </c>
      <c r="G262" s="69"/>
      <c r="H262" s="69"/>
      <c r="I262" s="69"/>
    </row>
    <row r="263" spans="1:9" ht="15" thickBot="1" x14ac:dyDescent="0.4">
      <c r="A263">
        <f>Athletes!L69</f>
        <v>361</v>
      </c>
      <c r="B263">
        <f>Athletes!M69</f>
        <v>0</v>
      </c>
      <c r="C263" t="str">
        <f>Athletes!N69</f>
        <v/>
      </c>
      <c r="D263">
        <f>Athletes!O69</f>
        <v>0</v>
      </c>
      <c r="E263">
        <f>Athletes!P69</f>
        <v>0</v>
      </c>
      <c r="F263" s="7" t="s">
        <v>12</v>
      </c>
      <c r="G263" s="69"/>
      <c r="H263" s="69"/>
      <c r="I263" s="69"/>
    </row>
    <row r="264" spans="1:9" ht="15" thickBot="1" x14ac:dyDescent="0.4">
      <c r="A264">
        <f>Athletes!L70</f>
        <v>362</v>
      </c>
      <c r="B264">
        <f>Athletes!M70</f>
        <v>0</v>
      </c>
      <c r="C264" t="str">
        <f>Athletes!N70</f>
        <v/>
      </c>
      <c r="D264">
        <f>Athletes!O70</f>
        <v>0</v>
      </c>
      <c r="E264">
        <f>Athletes!P70</f>
        <v>0</v>
      </c>
      <c r="F264" s="7" t="s">
        <v>12</v>
      </c>
      <c r="G264" s="69"/>
      <c r="H264" s="69"/>
      <c r="I264" s="69"/>
    </row>
    <row r="265" spans="1:9" ht="15" thickBot="1" x14ac:dyDescent="0.4">
      <c r="A265">
        <f>Athletes!L71</f>
        <v>363</v>
      </c>
      <c r="B265">
        <f>Athletes!M71</f>
        <v>0</v>
      </c>
      <c r="C265" t="str">
        <f>Athletes!N71</f>
        <v/>
      </c>
      <c r="D265">
        <f>Athletes!O71</f>
        <v>0</v>
      </c>
      <c r="E265">
        <f>Athletes!P71</f>
        <v>0</v>
      </c>
      <c r="F265" s="7" t="s">
        <v>12</v>
      </c>
      <c r="G265" s="69"/>
      <c r="H265" s="69"/>
      <c r="I265" s="69"/>
    </row>
    <row r="266" spans="1:9" ht="15" thickBot="1" x14ac:dyDescent="0.4">
      <c r="A266">
        <f>Athletes!L72</f>
        <v>364</v>
      </c>
      <c r="B266">
        <f>Athletes!M72</f>
        <v>0</v>
      </c>
      <c r="C266" t="str">
        <f>Athletes!N72</f>
        <v/>
      </c>
      <c r="D266">
        <f>Athletes!O72</f>
        <v>0</v>
      </c>
      <c r="E266">
        <f>Athletes!P72</f>
        <v>0</v>
      </c>
      <c r="F266" s="7" t="s">
        <v>12</v>
      </c>
      <c r="G266" s="69"/>
      <c r="H266" s="69"/>
      <c r="I266" s="69"/>
    </row>
    <row r="267" spans="1:9" ht="15" thickBot="1" x14ac:dyDescent="0.4">
      <c r="A267">
        <f>Athletes!L73</f>
        <v>365</v>
      </c>
      <c r="B267">
        <f>Athletes!M73</f>
        <v>0</v>
      </c>
      <c r="C267" t="str">
        <f>Athletes!N73</f>
        <v/>
      </c>
      <c r="D267">
        <f>Athletes!O73</f>
        <v>0</v>
      </c>
      <c r="E267">
        <f>Athletes!P73</f>
        <v>0</v>
      </c>
      <c r="F267" s="7" t="s">
        <v>12</v>
      </c>
      <c r="G267" s="69"/>
      <c r="H267" s="69"/>
      <c r="I267" s="69"/>
    </row>
    <row r="268" spans="1:9" ht="15" thickBot="1" x14ac:dyDescent="0.4">
      <c r="A268">
        <f>Athletes!L74</f>
        <v>366</v>
      </c>
      <c r="B268">
        <f>Athletes!M74</f>
        <v>0</v>
      </c>
      <c r="C268" t="str">
        <f>Athletes!N74</f>
        <v/>
      </c>
      <c r="D268">
        <f>Athletes!O74</f>
        <v>0</v>
      </c>
      <c r="E268">
        <f>Athletes!P74</f>
        <v>0</v>
      </c>
      <c r="F268" s="7" t="s">
        <v>12</v>
      </c>
      <c r="G268" s="69"/>
      <c r="H268" s="69"/>
      <c r="I268" s="69"/>
    </row>
    <row r="269" spans="1:9" ht="15" thickBot="1" x14ac:dyDescent="0.4">
      <c r="A269">
        <f>Athletes!L75</f>
        <v>367</v>
      </c>
      <c r="B269">
        <f>Athletes!M75</f>
        <v>0</v>
      </c>
      <c r="C269" t="str">
        <f>Athletes!N75</f>
        <v/>
      </c>
      <c r="D269">
        <f>Athletes!O75</f>
        <v>0</v>
      </c>
      <c r="E269">
        <f>Athletes!P75</f>
        <v>0</v>
      </c>
      <c r="F269" s="7" t="s">
        <v>12</v>
      </c>
      <c r="G269" s="69"/>
      <c r="H269" s="69"/>
      <c r="I269" s="69"/>
    </row>
    <row r="270" spans="1:9" ht="15" thickBot="1" x14ac:dyDescent="0.4">
      <c r="A270">
        <f>Athletes!L76</f>
        <v>368</v>
      </c>
      <c r="B270">
        <f>Athletes!M76</f>
        <v>0</v>
      </c>
      <c r="C270" t="str">
        <f>Athletes!N76</f>
        <v/>
      </c>
      <c r="D270">
        <f>Athletes!O76</f>
        <v>0</v>
      </c>
      <c r="E270">
        <f>Athletes!P76</f>
        <v>0</v>
      </c>
      <c r="F270" s="7" t="s">
        <v>12</v>
      </c>
      <c r="G270" s="69"/>
      <c r="H270" s="69"/>
      <c r="I270" s="69"/>
    </row>
    <row r="271" spans="1:9" ht="15" thickBot="1" x14ac:dyDescent="0.4">
      <c r="A271">
        <f>Athletes!L77</f>
        <v>369</v>
      </c>
      <c r="B271">
        <f>Athletes!M77</f>
        <v>0</v>
      </c>
      <c r="C271" t="str">
        <f>Athletes!N77</f>
        <v/>
      </c>
      <c r="D271">
        <f>Athletes!O77</f>
        <v>0</v>
      </c>
      <c r="E271">
        <f>Athletes!P77</f>
        <v>0</v>
      </c>
      <c r="F271" s="7" t="s">
        <v>12</v>
      </c>
      <c r="G271" s="69"/>
      <c r="H271" s="69"/>
      <c r="I271" s="69"/>
    </row>
    <row r="272" spans="1:9" ht="15" thickBot="1" x14ac:dyDescent="0.4">
      <c r="A272">
        <f>Athletes!L78</f>
        <v>370</v>
      </c>
      <c r="B272">
        <f>Athletes!M78</f>
        <v>0</v>
      </c>
      <c r="C272" t="str">
        <f>Athletes!N78</f>
        <v/>
      </c>
      <c r="D272">
        <f>Athletes!O78</f>
        <v>0</v>
      </c>
      <c r="E272">
        <f>Athletes!P78</f>
        <v>0</v>
      </c>
      <c r="F272" s="7" t="s">
        <v>12</v>
      </c>
      <c r="G272" s="69"/>
      <c r="H272" s="69"/>
      <c r="I272" s="69"/>
    </row>
    <row r="273" spans="1:9" ht="15" thickBot="1" x14ac:dyDescent="0.4">
      <c r="A273">
        <f>Athletes!L79</f>
        <v>371</v>
      </c>
      <c r="B273">
        <f>Athletes!M79</f>
        <v>0</v>
      </c>
      <c r="C273" t="str">
        <f>Athletes!N79</f>
        <v/>
      </c>
      <c r="D273">
        <f>Athletes!O79</f>
        <v>0</v>
      </c>
      <c r="E273">
        <f>Athletes!P79</f>
        <v>0</v>
      </c>
      <c r="F273" s="7" t="s">
        <v>12</v>
      </c>
      <c r="G273" s="69"/>
      <c r="H273" s="69"/>
      <c r="I273" s="69"/>
    </row>
    <row r="274" spans="1:9" ht="15" thickBot="1" x14ac:dyDescent="0.4">
      <c r="A274">
        <f>Athletes!L80</f>
        <v>372</v>
      </c>
      <c r="B274">
        <f>Athletes!M80</f>
        <v>0</v>
      </c>
      <c r="C274" t="str">
        <f>Athletes!N80</f>
        <v/>
      </c>
      <c r="D274">
        <f>Athletes!O80</f>
        <v>0</v>
      </c>
      <c r="E274">
        <f>Athletes!P80</f>
        <v>0</v>
      </c>
      <c r="F274" s="7" t="s">
        <v>12</v>
      </c>
      <c r="G274" s="69"/>
      <c r="H274" s="69"/>
      <c r="I274" s="69"/>
    </row>
    <row r="275" spans="1:9" ht="15" thickBot="1" x14ac:dyDescent="0.4">
      <c r="A275">
        <f>Athletes!L81</f>
        <v>373</v>
      </c>
      <c r="B275">
        <f>Athletes!M81</f>
        <v>0</v>
      </c>
      <c r="C275" t="str">
        <f>Athletes!N81</f>
        <v/>
      </c>
      <c r="D275">
        <f>Athletes!O81</f>
        <v>0</v>
      </c>
      <c r="E275">
        <f>Athletes!P81</f>
        <v>0</v>
      </c>
      <c r="F275" s="7" t="s">
        <v>12</v>
      </c>
      <c r="G275" s="69"/>
      <c r="H275" s="69"/>
      <c r="I275" s="69"/>
    </row>
    <row r="276" spans="1:9" ht="15" thickBot="1" x14ac:dyDescent="0.4">
      <c r="A276">
        <f>Athletes!L82</f>
        <v>374</v>
      </c>
      <c r="B276">
        <f>Athletes!M82</f>
        <v>0</v>
      </c>
      <c r="C276" t="str">
        <f>Athletes!N82</f>
        <v/>
      </c>
      <c r="D276">
        <f>Athletes!O82</f>
        <v>0</v>
      </c>
      <c r="E276">
        <f>Athletes!P82</f>
        <v>0</v>
      </c>
      <c r="F276" s="7" t="s">
        <v>12</v>
      </c>
      <c r="G276" s="69"/>
      <c r="H276" s="69"/>
      <c r="I276" s="69"/>
    </row>
    <row r="277" spans="1:9" ht="15" thickBot="1" x14ac:dyDescent="0.4">
      <c r="A277">
        <f>Athletes!L83</f>
        <v>375</v>
      </c>
      <c r="B277">
        <f>Athletes!M83</f>
        <v>0</v>
      </c>
      <c r="C277" t="str">
        <f>Athletes!N83</f>
        <v/>
      </c>
      <c r="D277">
        <f>Athletes!O83</f>
        <v>0</v>
      </c>
      <c r="E277">
        <f>Athletes!P83</f>
        <v>0</v>
      </c>
      <c r="F277" s="7" t="s">
        <v>12</v>
      </c>
      <c r="G277" s="69"/>
      <c r="H277" s="69"/>
      <c r="I277" s="69"/>
    </row>
    <row r="278" spans="1:9" ht="15" thickBot="1" x14ac:dyDescent="0.4">
      <c r="A278">
        <f>Athletes!L84</f>
        <v>376</v>
      </c>
      <c r="B278">
        <f>Athletes!M84</f>
        <v>0</v>
      </c>
      <c r="C278" t="str">
        <f>Athletes!N84</f>
        <v/>
      </c>
      <c r="D278">
        <f>Athletes!O84</f>
        <v>0</v>
      </c>
      <c r="E278">
        <f>Athletes!P84</f>
        <v>0</v>
      </c>
      <c r="F278" s="7" t="s">
        <v>12</v>
      </c>
      <c r="G278" s="69"/>
      <c r="H278" s="69"/>
      <c r="I278" s="69"/>
    </row>
    <row r="279" spans="1:9" ht="15" thickBot="1" x14ac:dyDescent="0.4">
      <c r="A279">
        <f>Athletes!L85</f>
        <v>377</v>
      </c>
      <c r="B279">
        <f>Athletes!M85</f>
        <v>0</v>
      </c>
      <c r="C279" t="str">
        <f>Athletes!N85</f>
        <v/>
      </c>
      <c r="D279">
        <f>Athletes!O85</f>
        <v>0</v>
      </c>
      <c r="E279">
        <f>Athletes!P85</f>
        <v>0</v>
      </c>
      <c r="F279" s="7" t="s">
        <v>12</v>
      </c>
      <c r="G279" s="69"/>
      <c r="H279" s="69"/>
      <c r="I279" s="69"/>
    </row>
    <row r="280" spans="1:9" ht="15" thickBot="1" x14ac:dyDescent="0.4">
      <c r="A280">
        <f>Athletes!L86</f>
        <v>378</v>
      </c>
      <c r="B280">
        <f>Athletes!M86</f>
        <v>0</v>
      </c>
      <c r="C280" t="str">
        <f>Athletes!N86</f>
        <v/>
      </c>
      <c r="D280">
        <f>Athletes!O86</f>
        <v>0</v>
      </c>
      <c r="E280">
        <f>Athletes!P86</f>
        <v>0</v>
      </c>
      <c r="F280" s="7" t="s">
        <v>12</v>
      </c>
      <c r="G280" s="69"/>
      <c r="H280" s="69"/>
      <c r="I280" s="69"/>
    </row>
    <row r="281" spans="1:9" ht="15" thickBot="1" x14ac:dyDescent="0.4">
      <c r="A281">
        <f>Athletes!L87</f>
        <v>379</v>
      </c>
      <c r="B281">
        <f>Athletes!M87</f>
        <v>0</v>
      </c>
      <c r="C281" t="str">
        <f>Athletes!N87</f>
        <v/>
      </c>
      <c r="D281">
        <f>Athletes!O87</f>
        <v>0</v>
      </c>
      <c r="E281">
        <f>Athletes!P87</f>
        <v>0</v>
      </c>
      <c r="F281" s="7" t="s">
        <v>12</v>
      </c>
      <c r="G281" s="69"/>
      <c r="H281" s="69"/>
      <c r="I281" s="69"/>
    </row>
    <row r="282" spans="1:9" ht="15" thickBot="1" x14ac:dyDescent="0.4">
      <c r="A282">
        <f>Athletes!L88</f>
        <v>380</v>
      </c>
      <c r="B282">
        <f>Athletes!M88</f>
        <v>0</v>
      </c>
      <c r="C282" t="str">
        <f>Athletes!N88</f>
        <v/>
      </c>
      <c r="D282">
        <f>Athletes!O88</f>
        <v>0</v>
      </c>
      <c r="E282">
        <f>Athletes!P88</f>
        <v>0</v>
      </c>
      <c r="F282" s="7" t="s">
        <v>12</v>
      </c>
      <c r="G282" s="69"/>
      <c r="H282" s="69"/>
      <c r="I282" s="69"/>
    </row>
    <row r="283" spans="1:9" ht="15" thickBot="1" x14ac:dyDescent="0.4">
      <c r="A283">
        <f>Athletes!L89</f>
        <v>381</v>
      </c>
      <c r="B283">
        <f>Athletes!M89</f>
        <v>0</v>
      </c>
      <c r="C283" t="str">
        <f>Athletes!N89</f>
        <v/>
      </c>
      <c r="D283">
        <f>Athletes!O89</f>
        <v>0</v>
      </c>
      <c r="E283">
        <f>Athletes!P89</f>
        <v>0</v>
      </c>
      <c r="F283" s="7" t="s">
        <v>12</v>
      </c>
      <c r="G283" s="69"/>
      <c r="H283" s="69"/>
      <c r="I283" s="69"/>
    </row>
    <row r="284" spans="1:9" ht="15" thickBot="1" x14ac:dyDescent="0.4">
      <c r="A284">
        <f>Athletes!L90</f>
        <v>382</v>
      </c>
      <c r="B284">
        <f>Athletes!M90</f>
        <v>0</v>
      </c>
      <c r="C284" t="str">
        <f>Athletes!N90</f>
        <v/>
      </c>
      <c r="D284">
        <f>Athletes!O90</f>
        <v>0</v>
      </c>
      <c r="E284">
        <f>Athletes!P90</f>
        <v>0</v>
      </c>
      <c r="F284" s="7" t="s">
        <v>12</v>
      </c>
      <c r="G284" s="69"/>
      <c r="H284" s="69"/>
      <c r="I284" s="69"/>
    </row>
    <row r="285" spans="1:9" ht="15" thickBot="1" x14ac:dyDescent="0.4">
      <c r="A285">
        <f>Athletes!L91</f>
        <v>383</v>
      </c>
      <c r="B285">
        <f>Athletes!M91</f>
        <v>0</v>
      </c>
      <c r="C285" t="str">
        <f>Athletes!N91</f>
        <v/>
      </c>
      <c r="D285">
        <f>Athletes!O91</f>
        <v>0</v>
      </c>
      <c r="E285">
        <f>Athletes!P91</f>
        <v>0</v>
      </c>
      <c r="F285" s="7" t="s">
        <v>12</v>
      </c>
      <c r="G285" s="69"/>
      <c r="H285" s="69"/>
      <c r="I285" s="69"/>
    </row>
    <row r="286" spans="1:9" ht="15" thickBot="1" x14ac:dyDescent="0.4">
      <c r="A286">
        <f>Athletes!L92</f>
        <v>384</v>
      </c>
      <c r="B286">
        <f>Athletes!M92</f>
        <v>0</v>
      </c>
      <c r="C286" t="str">
        <f>Athletes!N92</f>
        <v/>
      </c>
      <c r="D286">
        <f>Athletes!O92</f>
        <v>0</v>
      </c>
      <c r="E286">
        <f>Athletes!P92</f>
        <v>0</v>
      </c>
      <c r="F286" s="7" t="s">
        <v>12</v>
      </c>
      <c r="G286" s="69"/>
      <c r="H286" s="69"/>
      <c r="I286" s="69"/>
    </row>
    <row r="287" spans="1:9" ht="15" thickBot="1" x14ac:dyDescent="0.4">
      <c r="A287">
        <f>Athletes!L93</f>
        <v>385</v>
      </c>
      <c r="B287">
        <f>Athletes!M93</f>
        <v>0</v>
      </c>
      <c r="C287" t="str">
        <f>Athletes!N93</f>
        <v/>
      </c>
      <c r="D287">
        <f>Athletes!O93</f>
        <v>0</v>
      </c>
      <c r="E287">
        <f>Athletes!P93</f>
        <v>0</v>
      </c>
      <c r="F287" s="7" t="s">
        <v>12</v>
      </c>
      <c r="G287" s="69"/>
      <c r="H287" s="69"/>
      <c r="I287" s="69"/>
    </row>
    <row r="288" spans="1:9" ht="15" thickBot="1" x14ac:dyDescent="0.4">
      <c r="A288">
        <f>Athletes!L94</f>
        <v>386</v>
      </c>
      <c r="B288">
        <f>Athletes!M94</f>
        <v>0</v>
      </c>
      <c r="C288" t="str">
        <f>Athletes!N94</f>
        <v/>
      </c>
      <c r="D288">
        <f>Athletes!O94</f>
        <v>0</v>
      </c>
      <c r="E288">
        <f>Athletes!P94</f>
        <v>0</v>
      </c>
      <c r="F288" s="7" t="s">
        <v>12</v>
      </c>
      <c r="G288" s="69"/>
      <c r="H288" s="69"/>
      <c r="I288" s="69"/>
    </row>
    <row r="289" spans="1:9" ht="15" thickBot="1" x14ac:dyDescent="0.4">
      <c r="A289">
        <f>Athletes!L95</f>
        <v>387</v>
      </c>
      <c r="B289">
        <f>Athletes!M95</f>
        <v>0</v>
      </c>
      <c r="C289" t="str">
        <f>Athletes!N95</f>
        <v/>
      </c>
      <c r="D289">
        <f>Athletes!O95</f>
        <v>0</v>
      </c>
      <c r="E289">
        <f>Athletes!P95</f>
        <v>0</v>
      </c>
      <c r="F289" s="7" t="s">
        <v>12</v>
      </c>
      <c r="G289" s="69"/>
      <c r="H289" s="69"/>
      <c r="I289" s="69"/>
    </row>
    <row r="290" spans="1:9" ht="15" thickBot="1" x14ac:dyDescent="0.4">
      <c r="A290">
        <f>Athletes!L96</f>
        <v>388</v>
      </c>
      <c r="B290">
        <f>Athletes!M96</f>
        <v>0</v>
      </c>
      <c r="C290" t="str">
        <f>Athletes!N96</f>
        <v/>
      </c>
      <c r="D290">
        <f>Athletes!O96</f>
        <v>0</v>
      </c>
      <c r="E290">
        <f>Athletes!P96</f>
        <v>0</v>
      </c>
      <c r="F290" s="7" t="s">
        <v>12</v>
      </c>
      <c r="G290" s="69"/>
      <c r="H290" s="69"/>
      <c r="I290" s="69"/>
    </row>
    <row r="291" spans="1:9" ht="15" thickBot="1" x14ac:dyDescent="0.4">
      <c r="A291">
        <f>Athletes!L97</f>
        <v>389</v>
      </c>
      <c r="B291">
        <f>Athletes!M97</f>
        <v>0</v>
      </c>
      <c r="C291" t="str">
        <f>Athletes!N97</f>
        <v/>
      </c>
      <c r="D291">
        <f>Athletes!O97</f>
        <v>0</v>
      </c>
      <c r="E291">
        <f>Athletes!P97</f>
        <v>0</v>
      </c>
      <c r="F291" s="7" t="s">
        <v>12</v>
      </c>
      <c r="G291" s="69"/>
      <c r="H291" s="69"/>
      <c r="I291" s="69"/>
    </row>
    <row r="292" spans="1:9" ht="15" thickBot="1" x14ac:dyDescent="0.4">
      <c r="A292">
        <f>Athletes!L98</f>
        <v>390</v>
      </c>
      <c r="B292">
        <f>Athletes!M98</f>
        <v>0</v>
      </c>
      <c r="C292" t="str">
        <f>Athletes!N98</f>
        <v/>
      </c>
      <c r="D292">
        <f>Athletes!O98</f>
        <v>0</v>
      </c>
      <c r="E292">
        <f>Athletes!P98</f>
        <v>0</v>
      </c>
      <c r="F292" s="7" t="s">
        <v>12</v>
      </c>
      <c r="G292" s="69"/>
      <c r="H292" s="69"/>
      <c r="I292" s="69"/>
    </row>
    <row r="293" spans="1:9" ht="15" thickBot="1" x14ac:dyDescent="0.4">
      <c r="A293">
        <f>Athletes!L99</f>
        <v>391</v>
      </c>
      <c r="B293">
        <f>Athletes!M99</f>
        <v>0</v>
      </c>
      <c r="C293" t="str">
        <f>Athletes!N99</f>
        <v/>
      </c>
      <c r="D293">
        <f>Athletes!O99</f>
        <v>0</v>
      </c>
      <c r="E293">
        <f>Athletes!P99</f>
        <v>0</v>
      </c>
      <c r="F293" s="7" t="s">
        <v>12</v>
      </c>
      <c r="G293" s="69"/>
      <c r="H293" s="69"/>
      <c r="I293" s="69"/>
    </row>
    <row r="294" spans="1:9" ht="15" thickBot="1" x14ac:dyDescent="0.4">
      <c r="A294">
        <f>Athletes!L100</f>
        <v>392</v>
      </c>
      <c r="B294">
        <f>Athletes!M100</f>
        <v>0</v>
      </c>
      <c r="C294" t="str">
        <f>Athletes!N100</f>
        <v/>
      </c>
      <c r="D294">
        <f>Athletes!O100</f>
        <v>0</v>
      </c>
      <c r="E294">
        <f>Athletes!P100</f>
        <v>0</v>
      </c>
      <c r="F294" s="7" t="s">
        <v>12</v>
      </c>
      <c r="G294" s="69"/>
      <c r="H294" s="69"/>
      <c r="I294" s="69"/>
    </row>
    <row r="295" spans="1:9" ht="15" thickBot="1" x14ac:dyDescent="0.4">
      <c r="A295">
        <f>Athletes!L101</f>
        <v>393</v>
      </c>
      <c r="B295">
        <f>Athletes!M101</f>
        <v>0</v>
      </c>
      <c r="C295" t="str">
        <f>Athletes!N101</f>
        <v/>
      </c>
      <c r="D295">
        <f>Athletes!O101</f>
        <v>0</v>
      </c>
      <c r="E295">
        <f>Athletes!P101</f>
        <v>0</v>
      </c>
      <c r="F295" s="7" t="s">
        <v>12</v>
      </c>
      <c r="G295" s="69"/>
      <c r="H295" s="69"/>
      <c r="I295" s="69"/>
    </row>
    <row r="296" spans="1:9" ht="15" thickBot="1" x14ac:dyDescent="0.4">
      <c r="A296">
        <f>Athletes!L102</f>
        <v>394</v>
      </c>
      <c r="B296">
        <f>Athletes!M102</f>
        <v>0</v>
      </c>
      <c r="C296" t="str">
        <f>Athletes!N102</f>
        <v/>
      </c>
      <c r="D296">
        <f>Athletes!O102</f>
        <v>0</v>
      </c>
      <c r="E296">
        <f>Athletes!P102</f>
        <v>0</v>
      </c>
      <c r="F296" s="7" t="s">
        <v>12</v>
      </c>
      <c r="G296" s="69"/>
      <c r="H296" s="69"/>
      <c r="I296" s="69"/>
    </row>
    <row r="297" spans="1:9" ht="15" thickBot="1" x14ac:dyDescent="0.4">
      <c r="A297">
        <f>Athletes!L103</f>
        <v>395</v>
      </c>
      <c r="B297">
        <f>Athletes!M103</f>
        <v>0</v>
      </c>
      <c r="C297" t="str">
        <f>Athletes!N103</f>
        <v/>
      </c>
      <c r="D297">
        <f>Athletes!O103</f>
        <v>0</v>
      </c>
      <c r="E297">
        <f>Athletes!P103</f>
        <v>0</v>
      </c>
      <c r="F297" s="7" t="s">
        <v>12</v>
      </c>
      <c r="G297" s="69"/>
      <c r="H297" s="69"/>
      <c r="I297" s="69"/>
    </row>
    <row r="298" spans="1:9" ht="15" thickBot="1" x14ac:dyDescent="0.4">
      <c r="A298">
        <f>Athletes!L104</f>
        <v>396</v>
      </c>
      <c r="B298">
        <f>Athletes!M104</f>
        <v>0</v>
      </c>
      <c r="C298" t="str">
        <f>Athletes!N104</f>
        <v/>
      </c>
      <c r="D298">
        <f>Athletes!O104</f>
        <v>0</v>
      </c>
      <c r="E298">
        <f>Athletes!P104</f>
        <v>0</v>
      </c>
      <c r="F298" s="7" t="s">
        <v>12</v>
      </c>
      <c r="G298" s="69"/>
      <c r="H298" s="69"/>
      <c r="I298" s="69"/>
    </row>
    <row r="299" spans="1:9" ht="15" thickBot="1" x14ac:dyDescent="0.4">
      <c r="A299">
        <f>Athletes!L105</f>
        <v>397</v>
      </c>
      <c r="B299">
        <f>Athletes!M105</f>
        <v>0</v>
      </c>
      <c r="C299">
        <f>Athletes!N105</f>
        <v>0</v>
      </c>
      <c r="D299">
        <f>Athletes!O105</f>
        <v>0</v>
      </c>
      <c r="E299">
        <f>Athletes!P105</f>
        <v>0</v>
      </c>
      <c r="F299" s="7" t="s">
        <v>12</v>
      </c>
      <c r="G299" s="69"/>
      <c r="H299" s="69"/>
      <c r="I299" s="69"/>
    </row>
    <row r="300" spans="1:9" ht="15" thickBot="1" x14ac:dyDescent="0.4">
      <c r="A300">
        <f>Athletes!L106</f>
        <v>398</v>
      </c>
      <c r="B300" t="str">
        <f>Athletes!M106</f>
        <v>U15G</v>
      </c>
      <c r="C300" t="str">
        <f>Athletes!N106</f>
        <v>U15G PAC</v>
      </c>
      <c r="D300" t="str">
        <f>Athletes!O106</f>
        <v>Azeemah</v>
      </c>
      <c r="E300" t="str">
        <f>Athletes!P106</f>
        <v>Ogungbenro</v>
      </c>
      <c r="F300" s="7" t="s">
        <v>12</v>
      </c>
      <c r="G300" s="69"/>
      <c r="H300" s="69"/>
      <c r="I300" s="69"/>
    </row>
    <row r="301" spans="1:9" ht="15" thickBot="1" x14ac:dyDescent="0.4">
      <c r="A301">
        <f>Athletes!L107</f>
        <v>399</v>
      </c>
      <c r="B301" t="str">
        <f>Athletes!M107</f>
        <v>U15G</v>
      </c>
      <c r="C301" t="str">
        <f>Athletes!N107</f>
        <v>U15G PAC</v>
      </c>
      <c r="D301" t="str">
        <f>Athletes!O107</f>
        <v>Mali</v>
      </c>
      <c r="E301" t="str">
        <f>Athletes!P107</f>
        <v>Ballingall</v>
      </c>
      <c r="F301" s="7" t="s">
        <v>12</v>
      </c>
      <c r="G301" s="69">
        <f>COUNTIF('U15G.Tr'!A:M,Admin!$A301)</f>
        <v>0</v>
      </c>
      <c r="H301" s="69">
        <f>COUNTIF('U15.Relay'!A:N,Admin!$A301)</f>
        <v>0</v>
      </c>
      <c r="I301" s="69">
        <f>COUNTIF('U15G.F'!A:BU,Admin!$A301)</f>
        <v>0</v>
      </c>
    </row>
    <row r="302" spans="1:9" ht="15" thickBot="1" x14ac:dyDescent="0.4">
      <c r="A302">
        <f>Athletes!Q8</f>
        <v>400</v>
      </c>
      <c r="B302" t="str">
        <f>Athletes!R8</f>
        <v>U11G</v>
      </c>
      <c r="C302" t="str">
        <f>Athletes!S8</f>
        <v>U11G PR</v>
      </c>
      <c r="D302" t="str">
        <f>Athletes!T8</f>
        <v>Rose</v>
      </c>
      <c r="E302" t="str">
        <f>Athletes!U8</f>
        <v>Neil</v>
      </c>
      <c r="F302" s="8" t="s">
        <v>15</v>
      </c>
      <c r="G302" s="69">
        <f>COUNTIF('U11G.Tr'!A:M,Admin!$A302)</f>
        <v>1</v>
      </c>
      <c r="H302" s="69">
        <f>COUNTIF('U11G.Relay'!A:N,Admin!$A302)</f>
        <v>1</v>
      </c>
      <c r="I302" s="69">
        <f>COUNTIF('U11G.F'!A:BJ,Admin!$A302)</f>
        <v>3</v>
      </c>
    </row>
    <row r="303" spans="1:9" ht="15" thickBot="1" x14ac:dyDescent="0.4">
      <c r="A303">
        <f>Athletes!Q9</f>
        <v>401</v>
      </c>
      <c r="B303" t="str">
        <f>Athletes!R9</f>
        <v>U11G</v>
      </c>
      <c r="C303" t="str">
        <f>Athletes!S9</f>
        <v>U11G PR</v>
      </c>
      <c r="D303" t="str">
        <f>Athletes!T9</f>
        <v>Amy</v>
      </c>
      <c r="E303" t="str">
        <f>Athletes!U9</f>
        <v>Samways</v>
      </c>
      <c r="F303" s="8" t="s">
        <v>15</v>
      </c>
      <c r="G303" s="69">
        <f>COUNTIF('U11G.Tr'!A:M,Admin!$A303)</f>
        <v>0</v>
      </c>
      <c r="H303" s="69">
        <f>COUNTIF('U11G.Relay'!A:N,Admin!$A303)</f>
        <v>0</v>
      </c>
      <c r="I303" s="69">
        <f>COUNTIF('U11G.F'!A:BJ,Admin!$A303)</f>
        <v>0</v>
      </c>
    </row>
    <row r="304" spans="1:9" ht="15" thickBot="1" x14ac:dyDescent="0.4">
      <c r="A304">
        <f>Athletes!Q10</f>
        <v>402</v>
      </c>
      <c r="B304" t="str">
        <f>Athletes!R10</f>
        <v>U11G</v>
      </c>
      <c r="C304" t="str">
        <f>Athletes!S10</f>
        <v>U11G PR</v>
      </c>
      <c r="D304" t="str">
        <f>Athletes!T10</f>
        <v>Violet</v>
      </c>
      <c r="E304" t="str">
        <f>Athletes!U10</f>
        <v>Fulling</v>
      </c>
      <c r="F304" s="8" t="s">
        <v>15</v>
      </c>
      <c r="G304" s="69">
        <f>COUNTIF('U11G.Tr'!A:M,Admin!$A304)</f>
        <v>1</v>
      </c>
      <c r="H304" s="69">
        <f>COUNTIF('U11G.Relay'!A:N,Admin!$A304)</f>
        <v>1</v>
      </c>
      <c r="I304" s="69">
        <f>COUNTIF('U11G.F'!A:BJ,Admin!$A304)</f>
        <v>3</v>
      </c>
    </row>
    <row r="305" spans="1:9" ht="15" thickBot="1" x14ac:dyDescent="0.4">
      <c r="A305">
        <f>Athletes!Q11</f>
        <v>403</v>
      </c>
      <c r="B305" t="str">
        <f>Athletes!R11</f>
        <v>U11G</v>
      </c>
      <c r="C305" t="str">
        <f>Athletes!S11</f>
        <v>U11G PR</v>
      </c>
      <c r="D305" t="str">
        <f>Athletes!T11</f>
        <v>Paris</v>
      </c>
      <c r="E305" t="str">
        <f>Athletes!U11</f>
        <v>Holbert</v>
      </c>
      <c r="F305" s="8" t="s">
        <v>15</v>
      </c>
      <c r="G305" s="69">
        <f>COUNTIF('U11G.Tr'!A:M,Admin!$A305)</f>
        <v>1</v>
      </c>
      <c r="H305" s="69">
        <f>COUNTIF('U11G.Relay'!A:N,Admin!$A305)</f>
        <v>1</v>
      </c>
      <c r="I305" s="69">
        <f>COUNTIF('U11G.F'!A:BJ,Admin!$A305)</f>
        <v>3</v>
      </c>
    </row>
    <row r="306" spans="1:9" ht="15" thickBot="1" x14ac:dyDescent="0.4">
      <c r="A306">
        <f>Athletes!Q12</f>
        <v>404</v>
      </c>
      <c r="B306" t="str">
        <f>Athletes!R12</f>
        <v>U11G</v>
      </c>
      <c r="C306" t="str">
        <f>Athletes!S12</f>
        <v>U11G PR</v>
      </c>
      <c r="D306" t="str">
        <f>Athletes!T12</f>
        <v>Nellie</v>
      </c>
      <c r="E306" t="str">
        <f>Athletes!U12</f>
        <v>Roberts</v>
      </c>
      <c r="F306" s="8" t="s">
        <v>15</v>
      </c>
      <c r="G306" s="69">
        <f>COUNTIF('U11G.Tr'!A:M,Admin!$A306)</f>
        <v>1</v>
      </c>
      <c r="H306" s="69">
        <f>COUNTIF('U11G.Relay'!A:N,Admin!$A306)</f>
        <v>1</v>
      </c>
      <c r="I306" s="69">
        <f>COUNTIF('U11G.F'!A:BJ,Admin!$A306)</f>
        <v>3</v>
      </c>
    </row>
    <row r="307" spans="1:9" ht="15" thickBot="1" x14ac:dyDescent="0.4">
      <c r="A307">
        <f>Athletes!Q13</f>
        <v>405</v>
      </c>
      <c r="B307" t="str">
        <f>Athletes!R13</f>
        <v>U11G</v>
      </c>
      <c r="C307" t="str">
        <f>Athletes!S13</f>
        <v>U11G PR</v>
      </c>
      <c r="D307" t="str">
        <f>Athletes!T13</f>
        <v>Florence</v>
      </c>
      <c r="E307" t="str">
        <f>Athletes!U13</f>
        <v>Roberts</v>
      </c>
      <c r="F307" s="8" t="s">
        <v>15</v>
      </c>
      <c r="G307" s="69">
        <f>COUNTIF('U11G.Tr'!A:M,Admin!$A307)</f>
        <v>1</v>
      </c>
      <c r="H307" s="69">
        <f>COUNTIF('U11G.Relay'!A:N,Admin!$A307)</f>
        <v>1</v>
      </c>
      <c r="I307" s="69">
        <f>COUNTIF('U11G.F'!A:BJ,Admin!$A307)</f>
        <v>3</v>
      </c>
    </row>
    <row r="308" spans="1:9" ht="15" thickBot="1" x14ac:dyDescent="0.4">
      <c r="A308">
        <f>Athletes!Q14</f>
        <v>406</v>
      </c>
      <c r="B308" t="str">
        <f>Athletes!R14</f>
        <v>U11G</v>
      </c>
      <c r="C308" t="str">
        <f>Athletes!S14</f>
        <v>U11G PR</v>
      </c>
      <c r="D308" t="str">
        <f>Athletes!T14</f>
        <v>Kamili</v>
      </c>
      <c r="E308" t="str">
        <f>Athletes!U14</f>
        <v>Okoth</v>
      </c>
      <c r="F308" s="8" t="s">
        <v>15</v>
      </c>
      <c r="G308" s="69">
        <f>COUNTIF('U11G.Tr'!A:M,Admin!$A308)</f>
        <v>1</v>
      </c>
      <c r="H308" s="69">
        <f>COUNTIF('U11G.Relay'!A:N,Admin!$A308)</f>
        <v>1</v>
      </c>
      <c r="I308" s="69">
        <f>COUNTIF('U11G.F'!A:BJ,Admin!$A308)</f>
        <v>3</v>
      </c>
    </row>
    <row r="309" spans="1:9" ht="15" thickBot="1" x14ac:dyDescent="0.4">
      <c r="A309">
        <f>Athletes!Q15</f>
        <v>407</v>
      </c>
      <c r="B309" t="str">
        <f>Athletes!R15</f>
        <v>U11G</v>
      </c>
      <c r="C309" t="str">
        <f>Athletes!S15</f>
        <v>U11G PR</v>
      </c>
      <c r="D309" t="str">
        <f>Athletes!T15</f>
        <v>Gwen</v>
      </c>
      <c r="E309" t="str">
        <f>Athletes!U15</f>
        <v>Johns</v>
      </c>
      <c r="F309" s="8" t="s">
        <v>15</v>
      </c>
      <c r="G309" s="69">
        <f>COUNTIF('U11G.Tr'!A:M,Admin!$A309)</f>
        <v>1</v>
      </c>
      <c r="H309" s="69">
        <f>COUNTIF('U11G.Relay'!A:N,Admin!$A309)</f>
        <v>0</v>
      </c>
      <c r="I309" s="69">
        <f>COUNTIF('U11G.F'!A:BJ,Admin!$A309)</f>
        <v>3</v>
      </c>
    </row>
    <row r="310" spans="1:9" ht="15" thickBot="1" x14ac:dyDescent="0.4">
      <c r="A310">
        <f>Athletes!Q16</f>
        <v>408</v>
      </c>
      <c r="B310" t="str">
        <f>Athletes!R16</f>
        <v>U11G</v>
      </c>
      <c r="C310" t="str">
        <f>Athletes!S16</f>
        <v>U11G PR</v>
      </c>
      <c r="D310" t="str">
        <f>Athletes!T16</f>
        <v>Polly</v>
      </c>
      <c r="E310" t="str">
        <f>Athletes!U16</f>
        <v>Warboys</v>
      </c>
      <c r="F310" s="8" t="s">
        <v>15</v>
      </c>
      <c r="G310" s="69">
        <f>COUNTIF('U11G.Tr'!A:M,Admin!$A310)</f>
        <v>1</v>
      </c>
      <c r="H310" s="69">
        <f>COUNTIF('U11G.Relay'!A:N,Admin!$A310)</f>
        <v>1</v>
      </c>
      <c r="I310" s="69">
        <f>COUNTIF('U11G.F'!A:BJ,Admin!$A310)</f>
        <v>3</v>
      </c>
    </row>
    <row r="311" spans="1:9" ht="15" thickBot="1" x14ac:dyDescent="0.4">
      <c r="A311">
        <f>Athletes!Q17</f>
        <v>409</v>
      </c>
      <c r="B311" t="str">
        <f>Athletes!R17</f>
        <v>U11G</v>
      </c>
      <c r="C311" t="str">
        <f>Athletes!S17</f>
        <v>U11G PR</v>
      </c>
      <c r="D311" t="str">
        <f>Athletes!T17</f>
        <v>Sofia</v>
      </c>
      <c r="E311" t="str">
        <f>Athletes!U17</f>
        <v>Pretty</v>
      </c>
      <c r="F311" s="8" t="s">
        <v>15</v>
      </c>
      <c r="G311" s="69">
        <f>COUNTIF('U11G.Tr'!A:M,Admin!$A311)</f>
        <v>1</v>
      </c>
      <c r="H311" s="69">
        <f>COUNTIF('U11G.Relay'!A:N,Admin!$A311)</f>
        <v>1</v>
      </c>
      <c r="I311" s="69">
        <f>COUNTIF('U11G.F'!A:BJ,Admin!$A311)</f>
        <v>3</v>
      </c>
    </row>
    <row r="312" spans="1:9" ht="15" thickBot="1" x14ac:dyDescent="0.4">
      <c r="A312">
        <f>Athletes!Q18</f>
        <v>410</v>
      </c>
      <c r="B312" t="str">
        <f>Athletes!R18</f>
        <v>U11G</v>
      </c>
      <c r="C312" t="str">
        <f>Athletes!S18</f>
        <v>U11G PR</v>
      </c>
      <c r="D312" t="str">
        <f>Athletes!T18</f>
        <v>Brooke</v>
      </c>
      <c r="E312" t="str">
        <f>Athletes!U18</f>
        <v>Parry-Davidson</v>
      </c>
      <c r="F312" s="8" t="s">
        <v>15</v>
      </c>
      <c r="G312" s="69">
        <f>COUNTIF('U11G.Tr'!A:M,Admin!$A312)</f>
        <v>1</v>
      </c>
      <c r="H312" s="69">
        <f>COUNTIF('U11G.Relay'!A:N,Admin!$A312)</f>
        <v>1</v>
      </c>
      <c r="I312" s="69">
        <f>COUNTIF('U11G.F'!A:BJ,Admin!$A312)</f>
        <v>3</v>
      </c>
    </row>
    <row r="313" spans="1:9" ht="15" thickBot="1" x14ac:dyDescent="0.4">
      <c r="A313">
        <f>Athletes!Q19</f>
        <v>411</v>
      </c>
      <c r="B313" t="str">
        <f>Athletes!R19</f>
        <v>U11G</v>
      </c>
      <c r="C313" t="str">
        <f>Athletes!S19</f>
        <v>U11G PR</v>
      </c>
      <c r="D313" t="str">
        <f>Athletes!T19</f>
        <v>Matilda</v>
      </c>
      <c r="E313" t="str">
        <f>Athletes!U19</f>
        <v>Coates-Smith</v>
      </c>
      <c r="F313" s="8" t="s">
        <v>15</v>
      </c>
      <c r="G313" s="69">
        <f>COUNTIF('U11G.Tr'!A:M,Admin!$A313)</f>
        <v>2</v>
      </c>
      <c r="H313" s="69">
        <f>COUNTIF('U11G.Relay'!A:N,Admin!$A313)</f>
        <v>1</v>
      </c>
      <c r="I313" s="69">
        <f>COUNTIF('U11G.F'!A:BJ,Admin!$A313)</f>
        <v>3</v>
      </c>
    </row>
    <row r="314" spans="1:9" ht="15" thickBot="1" x14ac:dyDescent="0.4">
      <c r="A314">
        <f>Athletes!Q20</f>
        <v>412</v>
      </c>
      <c r="B314" t="str">
        <f>Athletes!R20</f>
        <v>U11G</v>
      </c>
      <c r="C314" t="str">
        <f>Athletes!S20</f>
        <v>U11G PR</v>
      </c>
      <c r="D314" t="str">
        <f>Athletes!T20</f>
        <v>Rosie</v>
      </c>
      <c r="E314" t="str">
        <f>Athletes!U20</f>
        <v>Culkin</v>
      </c>
      <c r="F314" s="8" t="s">
        <v>15</v>
      </c>
      <c r="G314" s="69">
        <f>COUNTIF('U11G.Tr'!A:M,Admin!$A314)</f>
        <v>0</v>
      </c>
      <c r="H314" s="69">
        <f>COUNTIF('U11G.Relay'!A:N,Admin!$A314)</f>
        <v>0</v>
      </c>
      <c r="I314" s="69">
        <f>COUNTIF('U11G.F'!A:BJ,Admin!$A314)</f>
        <v>0</v>
      </c>
    </row>
    <row r="315" spans="1:9" ht="15" thickBot="1" x14ac:dyDescent="0.4">
      <c r="A315">
        <f>Athletes!Q21</f>
        <v>413</v>
      </c>
      <c r="B315" t="str">
        <f>Athletes!R21</f>
        <v>U11G</v>
      </c>
      <c r="C315" t="str">
        <f>Athletes!S21</f>
        <v>U11G PR</v>
      </c>
      <c r="D315" t="str">
        <f>Athletes!T21</f>
        <v>Rose</v>
      </c>
      <c r="E315" t="str">
        <f>Athletes!U21</f>
        <v>Widdowson</v>
      </c>
      <c r="F315" s="8" t="s">
        <v>15</v>
      </c>
      <c r="G315" s="69">
        <f>COUNTIF('U11G.Tr'!A:M,Admin!$A315)</f>
        <v>0</v>
      </c>
      <c r="H315" s="69">
        <f>COUNTIF('U11G.Relay'!A:N,Admin!$A315)</f>
        <v>0</v>
      </c>
      <c r="I315" s="69">
        <f>COUNTIF('U11G.F'!A:BJ,Admin!$A315)</f>
        <v>0</v>
      </c>
    </row>
    <row r="316" spans="1:9" ht="15" thickBot="1" x14ac:dyDescent="0.4">
      <c r="A316">
        <f>Athletes!Q22</f>
        <v>414</v>
      </c>
      <c r="B316" t="str">
        <f>Athletes!R22</f>
        <v>U11G</v>
      </c>
      <c r="C316" t="str">
        <f>Athletes!S22</f>
        <v>U11G PR</v>
      </c>
      <c r="D316" t="str">
        <f>Athletes!T22</f>
        <v>Izzy</v>
      </c>
      <c r="E316" t="str">
        <f>Athletes!U22</f>
        <v>Young</v>
      </c>
      <c r="F316" s="8" t="s">
        <v>15</v>
      </c>
      <c r="G316" s="69">
        <f>COUNTIF('U11G.Tr'!A:M,Admin!$A316)</f>
        <v>0</v>
      </c>
      <c r="H316" s="69">
        <f>COUNTIF('U11G.Relay'!A:N,Admin!$A316)</f>
        <v>1</v>
      </c>
      <c r="I316" s="69">
        <f>COUNTIF('U11G.F'!A:BJ,Admin!$A316)</f>
        <v>3</v>
      </c>
    </row>
    <row r="317" spans="1:9" ht="15" thickBot="1" x14ac:dyDescent="0.4">
      <c r="A317">
        <f>Athletes!Q23</f>
        <v>415</v>
      </c>
      <c r="B317" t="str">
        <f>Athletes!R23</f>
        <v>U11B</v>
      </c>
      <c r="C317" t="str">
        <f>Athletes!S23</f>
        <v>U11B PR</v>
      </c>
      <c r="D317" t="str">
        <f>Athletes!T23</f>
        <v>Archie</v>
      </c>
      <c r="E317" t="str">
        <f>Athletes!U23</f>
        <v>Clarke</v>
      </c>
      <c r="F317" s="8" t="s">
        <v>15</v>
      </c>
      <c r="G317" s="69">
        <f>COUNTIF('U11B.Tr'!A:M,Admin!$A317)</f>
        <v>0</v>
      </c>
      <c r="H317" s="69">
        <f>COUNTIF('U11B.Relay'!A:N,Admin!$A317)</f>
        <v>0</v>
      </c>
      <c r="I317" s="69">
        <f>COUNTIF('U11B.F'!A:BJ,Admin!$A317)</f>
        <v>0</v>
      </c>
    </row>
    <row r="318" spans="1:9" ht="15" thickBot="1" x14ac:dyDescent="0.4">
      <c r="A318">
        <f>Athletes!Q24</f>
        <v>416</v>
      </c>
      <c r="B318" t="str">
        <f>Athletes!R24</f>
        <v>U11B</v>
      </c>
      <c r="C318" t="str">
        <f>Athletes!S24</f>
        <v>U11B PR</v>
      </c>
      <c r="D318" t="str">
        <f>Athletes!T24</f>
        <v>Riley</v>
      </c>
      <c r="E318" t="str">
        <f>Athletes!U24</f>
        <v>Thompson</v>
      </c>
      <c r="F318" s="8" t="s">
        <v>15</v>
      </c>
      <c r="G318" s="69">
        <f>COUNTIF('U11B.Tr'!A:M,Admin!$A318)</f>
        <v>0</v>
      </c>
      <c r="H318" s="69">
        <f>COUNTIF('U11B.Relay'!A:N,Admin!$A318)</f>
        <v>0</v>
      </c>
      <c r="I318" s="69">
        <f>COUNTIF('U11B.F'!A:BJ,Admin!$A318)</f>
        <v>0</v>
      </c>
    </row>
    <row r="319" spans="1:9" ht="15" thickBot="1" x14ac:dyDescent="0.4">
      <c r="A319">
        <f>Athletes!Q25</f>
        <v>417</v>
      </c>
      <c r="B319" t="str">
        <f>Athletes!R25</f>
        <v>U11B</v>
      </c>
      <c r="C319" t="str">
        <f>Athletes!S25</f>
        <v>U11B PR</v>
      </c>
      <c r="D319" t="str">
        <f>Athletes!T25</f>
        <v>Fergus</v>
      </c>
      <c r="E319" t="str">
        <f>Athletes!U25</f>
        <v>Stanning</v>
      </c>
      <c r="F319" s="8" t="s">
        <v>15</v>
      </c>
      <c r="G319" s="69">
        <f>COUNTIF('U11B.Tr'!A:M,Admin!$A319)</f>
        <v>0</v>
      </c>
      <c r="H319" s="69">
        <f>COUNTIF('U11B.Relay'!A:N,Admin!$A319)</f>
        <v>0</v>
      </c>
      <c r="I319" s="69">
        <f>COUNTIF('U11B.F'!A:BJ,Admin!$A319)</f>
        <v>0</v>
      </c>
    </row>
    <row r="320" spans="1:9" ht="15" thickBot="1" x14ac:dyDescent="0.4">
      <c r="A320">
        <f>Athletes!Q26</f>
        <v>418</v>
      </c>
      <c r="B320" t="str">
        <f>Athletes!R26</f>
        <v>U11B</v>
      </c>
      <c r="C320" t="str">
        <f>Athletes!S26</f>
        <v>U11B PR</v>
      </c>
      <c r="D320" t="str">
        <f>Athletes!T26</f>
        <v>Oakley</v>
      </c>
      <c r="E320" t="str">
        <f>Athletes!U26</f>
        <v>Shean-Stevens</v>
      </c>
      <c r="F320" s="8" t="s">
        <v>15</v>
      </c>
      <c r="G320" s="69">
        <f>COUNTIF('U11B.Tr'!A:M,Admin!$A320)</f>
        <v>1</v>
      </c>
      <c r="H320" s="69">
        <f>COUNTIF('U11B.Relay'!A:N,Admin!$A320)</f>
        <v>1</v>
      </c>
      <c r="I320" s="69">
        <f>COUNTIF('U11B.F'!A:BJ,Admin!$A320)</f>
        <v>3</v>
      </c>
    </row>
    <row r="321" spans="1:9" ht="15" thickBot="1" x14ac:dyDescent="0.4">
      <c r="A321">
        <f>Athletes!Q27</f>
        <v>419</v>
      </c>
      <c r="B321" t="str">
        <f>Athletes!R27</f>
        <v>U11B</v>
      </c>
      <c r="C321" t="str">
        <f>Athletes!S27</f>
        <v>U11B PR</v>
      </c>
      <c r="D321" t="str">
        <f>Athletes!T27</f>
        <v>George</v>
      </c>
      <c r="E321" t="str">
        <f>Athletes!U27</f>
        <v>Talbot</v>
      </c>
      <c r="F321" s="8" t="s">
        <v>15</v>
      </c>
      <c r="G321" s="69">
        <f>COUNTIF('U11B.Tr'!A:M,Admin!$A321)</f>
        <v>2</v>
      </c>
      <c r="H321" s="69">
        <f>COUNTIF('U11B.Relay'!A:N,Admin!$A321)</f>
        <v>0</v>
      </c>
      <c r="I321" s="69">
        <f>COUNTIF('U11B.F'!A:BJ,Admin!$A321)</f>
        <v>3</v>
      </c>
    </row>
    <row r="322" spans="1:9" ht="15" thickBot="1" x14ac:dyDescent="0.4">
      <c r="A322">
        <f>Athletes!Q28</f>
        <v>420</v>
      </c>
      <c r="B322" t="str">
        <f>Athletes!R28</f>
        <v>U11B</v>
      </c>
      <c r="C322" t="str">
        <f>Athletes!S28</f>
        <v>U11B PR</v>
      </c>
      <c r="D322" t="str">
        <f>Athletes!T28</f>
        <v>Oscar</v>
      </c>
      <c r="E322" t="str">
        <f>Athletes!U28</f>
        <v>Cartwright</v>
      </c>
      <c r="F322" s="8" t="s">
        <v>15</v>
      </c>
      <c r="G322" s="69">
        <f>COUNTIF('U11B.Tr'!A:M,Admin!$A322)</f>
        <v>1</v>
      </c>
      <c r="H322" s="69">
        <f>COUNTIF('U11B.Relay'!A:N,Admin!$A322)</f>
        <v>1</v>
      </c>
      <c r="I322" s="69">
        <f>COUNTIF('U11B.F'!A:BJ,Admin!$A322)</f>
        <v>2</v>
      </c>
    </row>
    <row r="323" spans="1:9" ht="15" thickBot="1" x14ac:dyDescent="0.4">
      <c r="A323">
        <f>Athletes!Q29</f>
        <v>421</v>
      </c>
      <c r="B323" t="str">
        <f>Athletes!R29</f>
        <v>U11B</v>
      </c>
      <c r="C323" t="str">
        <f>Athletes!S29</f>
        <v>U11B PR</v>
      </c>
      <c r="D323" t="str">
        <f>Athletes!T29</f>
        <v>Lucas</v>
      </c>
      <c r="E323" t="str">
        <f>Athletes!U29</f>
        <v>Windett</v>
      </c>
      <c r="F323" s="8" t="s">
        <v>15</v>
      </c>
      <c r="G323" s="69">
        <f>COUNTIF('U11B.Tr'!A:M,Admin!$A323)</f>
        <v>0</v>
      </c>
      <c r="H323" s="69">
        <f>COUNTIF('U11B.Relay'!A:N,Admin!$A323)</f>
        <v>0</v>
      </c>
      <c r="I323" s="69">
        <f>COUNTIF('U11B.F'!A:BJ,Admin!$A323)</f>
        <v>0</v>
      </c>
    </row>
    <row r="324" spans="1:9" ht="15" thickBot="1" x14ac:dyDescent="0.4">
      <c r="A324">
        <f>Athletes!Q30</f>
        <v>422</v>
      </c>
      <c r="B324" t="str">
        <f>Athletes!R30</f>
        <v>U11B</v>
      </c>
      <c r="C324" t="str">
        <f>Athletes!S30</f>
        <v>U11B PR</v>
      </c>
      <c r="D324" t="str">
        <f>Athletes!T30</f>
        <v>Oliver</v>
      </c>
      <c r="E324" t="str">
        <f>Athletes!U30</f>
        <v>Small</v>
      </c>
      <c r="F324" s="8" t="s">
        <v>15</v>
      </c>
      <c r="G324" s="69">
        <f>COUNTIF('U11B.Tr'!A:M,Admin!$A324)</f>
        <v>0</v>
      </c>
      <c r="H324" s="69">
        <f>COUNTIF('U11B.Relay'!A:N,Admin!$A324)</f>
        <v>0</v>
      </c>
      <c r="I324" s="69">
        <f>COUNTIF('U11B.F'!A:BJ,Admin!$A324)</f>
        <v>0</v>
      </c>
    </row>
    <row r="325" spans="1:9" ht="15" thickBot="1" x14ac:dyDescent="0.4">
      <c r="A325">
        <f>Athletes!Q31</f>
        <v>423</v>
      </c>
      <c r="B325" t="str">
        <f>Athletes!R31</f>
        <v>U11B</v>
      </c>
      <c r="C325" t="str">
        <f>Athletes!S31</f>
        <v>U11B PR</v>
      </c>
      <c r="D325" t="str">
        <f>Athletes!T31</f>
        <v>Ronan</v>
      </c>
      <c r="E325" t="str">
        <f>Athletes!U31</f>
        <v>Maguire</v>
      </c>
      <c r="F325" s="8" t="s">
        <v>15</v>
      </c>
      <c r="G325" s="69">
        <f>COUNTIF('U11B.Tr'!A:M,Admin!$A325)</f>
        <v>1</v>
      </c>
      <c r="H325" s="69">
        <f>COUNTIF('U11B.Relay'!A:N,Admin!$A325)</f>
        <v>1</v>
      </c>
      <c r="I325" s="69">
        <f>COUNTIF('U11B.F'!A:BJ,Admin!$A325)</f>
        <v>3</v>
      </c>
    </row>
    <row r="326" spans="1:9" ht="15" thickBot="1" x14ac:dyDescent="0.4">
      <c r="A326">
        <f>Athletes!Q32</f>
        <v>424</v>
      </c>
      <c r="B326" t="str">
        <f>Athletes!R32</f>
        <v>U11B</v>
      </c>
      <c r="C326" t="str">
        <f>Athletes!S32</f>
        <v>U11B PR</v>
      </c>
      <c r="D326" t="str">
        <f>Athletes!T32</f>
        <v>Aiden</v>
      </c>
      <c r="E326" t="str">
        <f>Athletes!U32</f>
        <v>Nixon</v>
      </c>
      <c r="F326" s="8" t="s">
        <v>15</v>
      </c>
      <c r="G326" s="69">
        <f>COUNTIF('U11B.Tr'!A:M,Admin!$A326)</f>
        <v>1</v>
      </c>
      <c r="H326" s="69">
        <f>COUNTIF('U11B.Relay'!A:N,Admin!$A326)</f>
        <v>1</v>
      </c>
      <c r="I326" s="69">
        <f>COUNTIF('U11B.F'!A:BJ,Admin!$A326)</f>
        <v>3</v>
      </c>
    </row>
    <row r="327" spans="1:9" ht="15" thickBot="1" x14ac:dyDescent="0.4">
      <c r="A327">
        <f>Athletes!Q33</f>
        <v>425</v>
      </c>
      <c r="B327" t="str">
        <f>Athletes!R33</f>
        <v>U11B</v>
      </c>
      <c r="C327" t="str">
        <f>Athletes!S33</f>
        <v>U11B PR</v>
      </c>
      <c r="D327" t="str">
        <f>Athletes!T33</f>
        <v>Zach</v>
      </c>
      <c r="E327" t="str">
        <f>Athletes!U33</f>
        <v>Nixon</v>
      </c>
      <c r="F327" s="8" t="s">
        <v>15</v>
      </c>
      <c r="G327" s="69">
        <f>COUNTIF('U11B.Tr'!A:M,Admin!$A327)</f>
        <v>1</v>
      </c>
      <c r="H327" s="69">
        <f>COUNTIF('U11B.Relay'!A:N,Admin!$A327)</f>
        <v>1</v>
      </c>
      <c r="I327" s="69">
        <f>COUNTIF('U11B.F'!A:BJ,Admin!$A327)</f>
        <v>3</v>
      </c>
    </row>
    <row r="328" spans="1:9" ht="15" thickBot="1" x14ac:dyDescent="0.4">
      <c r="A328">
        <f>Athletes!Q34</f>
        <v>426</v>
      </c>
      <c r="B328" t="str">
        <f>Athletes!R34</f>
        <v>U11B</v>
      </c>
      <c r="C328" t="str">
        <f>Athletes!S34</f>
        <v>U11B PR</v>
      </c>
      <c r="D328" t="str">
        <f>Athletes!T34</f>
        <v>Bertie</v>
      </c>
      <c r="E328" t="str">
        <f>Athletes!U34</f>
        <v>Leigh</v>
      </c>
      <c r="F328" s="8" t="s">
        <v>15</v>
      </c>
      <c r="G328" s="69">
        <f>COUNTIF('U11B.Tr'!A:M,Admin!$A328)</f>
        <v>0</v>
      </c>
      <c r="H328" s="69">
        <f>COUNTIF('U11B.Relay'!A:N,Admin!$A328)</f>
        <v>0</v>
      </c>
      <c r="I328" s="69">
        <f>COUNTIF('U11B.F'!A:BJ,Admin!$A328)</f>
        <v>0</v>
      </c>
    </row>
    <row r="329" spans="1:9" ht="15" thickBot="1" x14ac:dyDescent="0.4">
      <c r="A329">
        <f>Athletes!Q35</f>
        <v>427</v>
      </c>
      <c r="B329" t="str">
        <f>Athletes!R35</f>
        <v>U11B</v>
      </c>
      <c r="C329" t="str">
        <f>Athletes!S35</f>
        <v>U11B PR</v>
      </c>
      <c r="D329" t="str">
        <f>Athletes!T35</f>
        <v>Charlie</v>
      </c>
      <c r="E329" t="str">
        <f>Athletes!U35</f>
        <v>Hawes</v>
      </c>
      <c r="F329" s="8" t="s">
        <v>15</v>
      </c>
      <c r="G329" s="69">
        <f>COUNTIF('U11B.Tr'!A:M,Admin!$A329)</f>
        <v>0</v>
      </c>
      <c r="H329" s="69">
        <f>COUNTIF('U11B.Relay'!A:N,Admin!$A329)</f>
        <v>0</v>
      </c>
      <c r="I329" s="69">
        <f>COUNTIF('U11B.F'!A:BJ,Admin!$A329)</f>
        <v>0</v>
      </c>
    </row>
    <row r="330" spans="1:9" ht="15" thickBot="1" x14ac:dyDescent="0.4">
      <c r="A330">
        <f>Athletes!Q36</f>
        <v>428</v>
      </c>
      <c r="B330" t="str">
        <f>Athletes!R36</f>
        <v>U11B</v>
      </c>
      <c r="C330" t="str">
        <f>Athletes!S36</f>
        <v>U11B PR</v>
      </c>
      <c r="D330" t="str">
        <f>Athletes!T36</f>
        <v>William</v>
      </c>
      <c r="E330" t="str">
        <f>Athletes!U36</f>
        <v>Patino</v>
      </c>
      <c r="F330" s="8" t="s">
        <v>15</v>
      </c>
      <c r="G330" s="69">
        <f>COUNTIF('U11B.Tr'!A:M,Admin!$A330)</f>
        <v>0</v>
      </c>
      <c r="H330" s="69">
        <f>COUNTIF('U11B.Relay'!A:N,Admin!$A330)</f>
        <v>0</v>
      </c>
      <c r="I330" s="69">
        <f>COUNTIF('U11B.F'!A:BJ,Admin!$A330)</f>
        <v>0</v>
      </c>
    </row>
    <row r="331" spans="1:9" ht="15" thickBot="1" x14ac:dyDescent="0.4">
      <c r="A331">
        <f>Athletes!Q37</f>
        <v>429</v>
      </c>
      <c r="B331" t="str">
        <f>Athletes!R37</f>
        <v>U11B</v>
      </c>
      <c r="C331" t="str">
        <f>Athletes!S37</f>
        <v>U11B PR</v>
      </c>
      <c r="D331" t="str">
        <f>Athletes!T37</f>
        <v>Jensen</v>
      </c>
      <c r="E331" t="str">
        <f>Athletes!U37</f>
        <v>Parry-Davidson</v>
      </c>
      <c r="F331" s="8" t="s">
        <v>15</v>
      </c>
      <c r="G331" s="69">
        <f>COUNTIF('U11B.Tr'!A:M,Admin!$A331)</f>
        <v>1</v>
      </c>
      <c r="H331" s="69">
        <f>COUNTIF('U11B.Relay'!A:N,Admin!$A331)</f>
        <v>1</v>
      </c>
      <c r="I331" s="69">
        <f>COUNTIF('U11B.F'!A:BJ,Admin!$A331)</f>
        <v>3</v>
      </c>
    </row>
    <row r="332" spans="1:9" ht="15" thickBot="1" x14ac:dyDescent="0.4">
      <c r="A332">
        <f>Athletes!Q38</f>
        <v>430</v>
      </c>
      <c r="B332" t="str">
        <f>Athletes!R38</f>
        <v>U13G</v>
      </c>
      <c r="C332" t="str">
        <f>Athletes!S38</f>
        <v>U13G PR</v>
      </c>
      <c r="D332" t="str">
        <f>Athletes!T38</f>
        <v>Bella</v>
      </c>
      <c r="E332" t="str">
        <f>Athletes!U38</f>
        <v>Neil</v>
      </c>
      <c r="F332" s="8" t="s">
        <v>15</v>
      </c>
      <c r="G332" s="69">
        <f>COUNTIF('U13G.Tr'!A:T,Admin!$A332)</f>
        <v>1</v>
      </c>
      <c r="H332" s="69">
        <f>COUNTIF('U13G.Relay'!A:U,Admin!$A332)</f>
        <v>1</v>
      </c>
      <c r="I332" s="69">
        <f>COUNTIF('U13G.F'!A:BV,Admin!$A332)</f>
        <v>3</v>
      </c>
    </row>
    <row r="333" spans="1:9" ht="15" thickBot="1" x14ac:dyDescent="0.4">
      <c r="A333">
        <f>Athletes!Q39</f>
        <v>431</v>
      </c>
      <c r="B333" t="str">
        <f>Athletes!R39</f>
        <v>U13G</v>
      </c>
      <c r="C333" t="str">
        <f>Athletes!S39</f>
        <v>U13G PR</v>
      </c>
      <c r="D333" t="str">
        <f>Athletes!T39</f>
        <v>Florence</v>
      </c>
      <c r="E333" t="str">
        <f>Athletes!U39</f>
        <v>Robbins</v>
      </c>
      <c r="F333" s="8" t="s">
        <v>15</v>
      </c>
      <c r="G333" s="69">
        <f>COUNTIF('U13G.Tr'!A:T,Admin!$A333)</f>
        <v>0</v>
      </c>
      <c r="H333" s="69">
        <f>COUNTIF('U13G.Relay'!A:U,Admin!$A333)</f>
        <v>0</v>
      </c>
      <c r="I333" s="69">
        <f>COUNTIF('U13G.F'!A:BV,Admin!$A333)</f>
        <v>0</v>
      </c>
    </row>
    <row r="334" spans="1:9" ht="15" thickBot="1" x14ac:dyDescent="0.4">
      <c r="A334">
        <f>Athletes!Q40</f>
        <v>432</v>
      </c>
      <c r="B334" t="str">
        <f>Athletes!R40</f>
        <v>U13G</v>
      </c>
      <c r="C334" t="str">
        <f>Athletes!S40</f>
        <v>U13G PR</v>
      </c>
      <c r="D334" t="str">
        <f>Athletes!T40</f>
        <v>Ella</v>
      </c>
      <c r="E334" t="str">
        <f>Athletes!U40</f>
        <v>Lamb</v>
      </c>
      <c r="F334" s="8" t="s">
        <v>15</v>
      </c>
      <c r="G334" s="69">
        <f>COUNTIF('U13G.Tr'!A:T,Admin!$A334)</f>
        <v>0</v>
      </c>
      <c r="H334" s="69">
        <f>COUNTIF('U13G.Relay'!A:U,Admin!$A334)</f>
        <v>0</v>
      </c>
      <c r="I334" s="69">
        <f>COUNTIF('U13G.F'!A:BV,Admin!$A334)</f>
        <v>0</v>
      </c>
    </row>
    <row r="335" spans="1:9" ht="15" thickBot="1" x14ac:dyDescent="0.4">
      <c r="A335">
        <f>Athletes!Q41</f>
        <v>433</v>
      </c>
      <c r="B335" t="str">
        <f>Athletes!R41</f>
        <v>U13G</v>
      </c>
      <c r="C335" t="str">
        <f>Athletes!S41</f>
        <v>U13G PR</v>
      </c>
      <c r="D335" t="str">
        <f>Athletes!T41</f>
        <v>Poppy</v>
      </c>
      <c r="E335" t="str">
        <f>Athletes!U41</f>
        <v>Fulling</v>
      </c>
      <c r="F335" s="8" t="s">
        <v>15</v>
      </c>
      <c r="G335" s="69">
        <f>COUNTIF('U13G.Tr'!A:T,Admin!$A335)</f>
        <v>1</v>
      </c>
      <c r="H335" s="69">
        <f>COUNTIF('U13G.Relay'!A:U,Admin!$A335)</f>
        <v>1</v>
      </c>
      <c r="I335" s="69">
        <f>COUNTIF('U13G.F'!A:BV,Admin!$A335)</f>
        <v>3</v>
      </c>
    </row>
    <row r="336" spans="1:9" ht="15" thickBot="1" x14ac:dyDescent="0.4">
      <c r="A336">
        <f>Athletes!Q42</f>
        <v>434</v>
      </c>
      <c r="B336" t="str">
        <f>Athletes!R42</f>
        <v>U13G</v>
      </c>
      <c r="C336" t="str">
        <f>Athletes!S42</f>
        <v>U13G PR</v>
      </c>
      <c r="D336" t="str">
        <f>Athletes!T42</f>
        <v>Erin</v>
      </c>
      <c r="E336" t="str">
        <f>Athletes!U42</f>
        <v>Syme</v>
      </c>
      <c r="F336" s="8" t="s">
        <v>15</v>
      </c>
      <c r="G336" s="69">
        <f>COUNTIF('U13G.Tr'!A:T,Admin!$A336)</f>
        <v>3</v>
      </c>
      <c r="H336" s="69">
        <f>COUNTIF('U13G.Relay'!A:U,Admin!$A336)</f>
        <v>1</v>
      </c>
      <c r="I336" s="69">
        <f>COUNTIF('U13G.F'!A:BV,Admin!$A336)</f>
        <v>3</v>
      </c>
    </row>
    <row r="337" spans="1:9" ht="15" thickBot="1" x14ac:dyDescent="0.4">
      <c r="A337">
        <f>Athletes!Q43</f>
        <v>435</v>
      </c>
      <c r="B337" t="str">
        <f>Athletes!R43</f>
        <v>U13G</v>
      </c>
      <c r="C337" t="str">
        <f>Athletes!S43</f>
        <v>U13G PR</v>
      </c>
      <c r="D337" t="str">
        <f>Athletes!T43</f>
        <v>Izzy</v>
      </c>
      <c r="E337" t="str">
        <f>Athletes!U43</f>
        <v>Watson</v>
      </c>
      <c r="F337" s="8" t="s">
        <v>15</v>
      </c>
      <c r="G337" s="69">
        <f>COUNTIF('U13G.Tr'!A:T,Admin!$A337)</f>
        <v>1</v>
      </c>
      <c r="H337" s="69">
        <f>COUNTIF('U13G.Relay'!A:U,Admin!$A337)</f>
        <v>1</v>
      </c>
      <c r="I337" s="69">
        <f>COUNTIF('U13G.F'!A:BV,Admin!$A337)</f>
        <v>2</v>
      </c>
    </row>
    <row r="338" spans="1:9" ht="15" thickBot="1" x14ac:dyDescent="0.4">
      <c r="A338">
        <f>Athletes!Q44</f>
        <v>436</v>
      </c>
      <c r="B338" t="str">
        <f>Athletes!R44</f>
        <v>U13G</v>
      </c>
      <c r="C338" t="str">
        <f>Athletes!S44</f>
        <v>U13G PR</v>
      </c>
      <c r="D338" t="str">
        <f>Athletes!T44</f>
        <v>Llana</v>
      </c>
      <c r="E338" t="str">
        <f>Athletes!U44</f>
        <v>Christopher</v>
      </c>
      <c r="F338" s="8" t="s">
        <v>15</v>
      </c>
      <c r="G338" s="69">
        <f>COUNTIF('U13G.Tr'!A:T,Admin!$A338)</f>
        <v>1</v>
      </c>
      <c r="H338" s="69">
        <f>COUNTIF('U13G.Relay'!A:U,Admin!$A338)</f>
        <v>1</v>
      </c>
      <c r="I338" s="69">
        <f>COUNTIF('U13G.F'!A:BV,Admin!$A338)</f>
        <v>2</v>
      </c>
    </row>
    <row r="339" spans="1:9" ht="15" thickBot="1" x14ac:dyDescent="0.4">
      <c r="A339">
        <f>Athletes!Q45</f>
        <v>437</v>
      </c>
      <c r="B339" t="str">
        <f>Athletes!R45</f>
        <v>U13G</v>
      </c>
      <c r="C339" t="str">
        <f>Athletes!S45</f>
        <v>U13G PR</v>
      </c>
      <c r="D339" t="str">
        <f>Athletes!T45</f>
        <v>Llana</v>
      </c>
      <c r="E339" t="str">
        <f>Athletes!U45</f>
        <v>Heppenstall</v>
      </c>
      <c r="F339" s="8" t="s">
        <v>15</v>
      </c>
      <c r="G339" s="69">
        <f>COUNTIF('U13G.Tr'!A:T,Admin!$A339)</f>
        <v>1</v>
      </c>
      <c r="H339" s="69">
        <f>COUNTIF('U13G.Relay'!A:U,Admin!$A339)</f>
        <v>1</v>
      </c>
      <c r="I339" s="69">
        <f>COUNTIF('U13G.F'!A:BV,Admin!$A339)</f>
        <v>2</v>
      </c>
    </row>
    <row r="340" spans="1:9" ht="15" thickBot="1" x14ac:dyDescent="0.4">
      <c r="A340">
        <f>Athletes!Q46</f>
        <v>438</v>
      </c>
      <c r="B340" t="str">
        <f>Athletes!R46</f>
        <v>U13G</v>
      </c>
      <c r="C340" t="str">
        <f>Athletes!S46</f>
        <v>U13G PR</v>
      </c>
      <c r="D340" t="str">
        <f>Athletes!T46</f>
        <v>Chloe</v>
      </c>
      <c r="E340" t="str">
        <f>Athletes!U46</f>
        <v>Lever</v>
      </c>
      <c r="F340" s="8" t="s">
        <v>15</v>
      </c>
      <c r="G340" s="69">
        <f>COUNTIF('U13G.Tr'!A:T,Admin!$A340)</f>
        <v>1</v>
      </c>
      <c r="H340" s="69">
        <f>COUNTIF('U13G.Relay'!A:U,Admin!$A340)</f>
        <v>1</v>
      </c>
      <c r="I340" s="69">
        <f>COUNTIF('U13G.F'!A:BV,Admin!$A340)</f>
        <v>0</v>
      </c>
    </row>
    <row r="341" spans="1:9" ht="15" thickBot="1" x14ac:dyDescent="0.4">
      <c r="A341">
        <f>Athletes!Q47</f>
        <v>439</v>
      </c>
      <c r="B341" t="str">
        <f>Athletes!R47</f>
        <v>U13G</v>
      </c>
      <c r="C341" t="str">
        <f>Athletes!S47</f>
        <v>U13G PR</v>
      </c>
      <c r="D341" t="str">
        <f>Athletes!T47</f>
        <v>Elsie</v>
      </c>
      <c r="E341" t="str">
        <f>Athletes!U47</f>
        <v>Widdowson</v>
      </c>
      <c r="F341" s="8" t="s">
        <v>15</v>
      </c>
      <c r="G341" s="69">
        <f>COUNTIF('U13G.Tr'!A:T,Admin!$A341)</f>
        <v>0</v>
      </c>
      <c r="H341" s="69">
        <f>COUNTIF('U13G.Relay'!A:U,Admin!$A341)</f>
        <v>0</v>
      </c>
      <c r="I341" s="69">
        <f>COUNTIF('U13G.F'!A:BV,Admin!$A341)</f>
        <v>0</v>
      </c>
    </row>
    <row r="342" spans="1:9" ht="15" thickBot="1" x14ac:dyDescent="0.4">
      <c r="A342">
        <f>Athletes!Q48</f>
        <v>440</v>
      </c>
      <c r="B342" t="str">
        <f>Athletes!R48</f>
        <v>U13G</v>
      </c>
      <c r="C342" t="str">
        <f>Athletes!S48</f>
        <v>U13G PR</v>
      </c>
      <c r="D342" t="str">
        <f>Athletes!T48</f>
        <v>Cara</v>
      </c>
      <c r="E342" t="str">
        <f>Athletes!U48</f>
        <v>Hobson</v>
      </c>
      <c r="F342" s="8" t="s">
        <v>15</v>
      </c>
      <c r="G342" s="69">
        <f>COUNTIF('U13G.Tr'!A:T,Admin!$A342)</f>
        <v>2</v>
      </c>
      <c r="H342" s="69">
        <f>COUNTIF('U13G.Relay'!A:U,Admin!$A342)</f>
        <v>1</v>
      </c>
      <c r="I342" s="69">
        <f>COUNTIF('U13G.F'!A:BV,Admin!$A342)</f>
        <v>3</v>
      </c>
    </row>
    <row r="343" spans="1:9" ht="15" thickBot="1" x14ac:dyDescent="0.4">
      <c r="A343">
        <f>Athletes!Q49</f>
        <v>441</v>
      </c>
      <c r="B343" t="str">
        <f>Athletes!R49</f>
        <v>U13G</v>
      </c>
      <c r="C343" t="str">
        <f>Athletes!S49</f>
        <v>U13G PR</v>
      </c>
      <c r="D343" t="str">
        <f>Athletes!T49</f>
        <v>Freya</v>
      </c>
      <c r="E343" t="str">
        <f>Athletes!U49</f>
        <v>Billington</v>
      </c>
      <c r="F343" s="8" t="s">
        <v>15</v>
      </c>
      <c r="G343" s="69">
        <f>COUNTIF('U13G.Tr'!A:T,Admin!$A343)</f>
        <v>0</v>
      </c>
      <c r="H343" s="69">
        <f>COUNTIF('U13G.Relay'!A:U,Admin!$A343)</f>
        <v>0</v>
      </c>
      <c r="I343" s="69">
        <f>COUNTIF('U13G.F'!A:BV,Admin!$A343)</f>
        <v>0</v>
      </c>
    </row>
    <row r="344" spans="1:9" ht="15" thickBot="1" x14ac:dyDescent="0.4">
      <c r="A344">
        <f>Athletes!Q50</f>
        <v>442</v>
      </c>
      <c r="B344" t="str">
        <f>Athletes!R50</f>
        <v>U13G</v>
      </c>
      <c r="C344" t="str">
        <f>Athletes!S50</f>
        <v/>
      </c>
      <c r="D344">
        <f>Athletes!T50</f>
        <v>0</v>
      </c>
      <c r="E344">
        <f>Athletes!U50</f>
        <v>0</v>
      </c>
      <c r="F344" s="8" t="s">
        <v>15</v>
      </c>
      <c r="G344" s="69">
        <f>COUNTIF('U13G.Tr'!A:T,Admin!$A344)</f>
        <v>0</v>
      </c>
      <c r="H344" s="69">
        <f>COUNTIF('U13G.Relay'!A:U,Admin!$A344)</f>
        <v>0</v>
      </c>
      <c r="I344" s="69">
        <f>COUNTIF('U13G.F'!A:BV,Admin!$A344)</f>
        <v>0</v>
      </c>
    </row>
    <row r="345" spans="1:9" ht="15" thickBot="1" x14ac:dyDescent="0.4">
      <c r="A345">
        <f>Athletes!Q51</f>
        <v>443</v>
      </c>
      <c r="B345" t="str">
        <f>Athletes!R51</f>
        <v>U13G</v>
      </c>
      <c r="C345" t="str">
        <f>Athletes!S51</f>
        <v/>
      </c>
      <c r="D345">
        <f>Athletes!T51</f>
        <v>0</v>
      </c>
      <c r="E345">
        <f>Athletes!U51</f>
        <v>0</v>
      </c>
      <c r="F345" s="8" t="s">
        <v>15</v>
      </c>
      <c r="G345" s="69">
        <f>COUNTIF('U13G.Tr'!A:T,Admin!$A345)</f>
        <v>0</v>
      </c>
      <c r="H345" s="69">
        <f>COUNTIF('U13G.Relay'!A:U,Admin!$A345)</f>
        <v>0</v>
      </c>
      <c r="I345" s="69">
        <f>COUNTIF('U13G.F'!A:BV,Admin!$A345)</f>
        <v>0</v>
      </c>
    </row>
    <row r="346" spans="1:9" ht="15" thickBot="1" x14ac:dyDescent="0.4">
      <c r="A346">
        <f>Athletes!Q52</f>
        <v>444</v>
      </c>
      <c r="B346" t="str">
        <f>Athletes!R52</f>
        <v>U13G</v>
      </c>
      <c r="C346" t="str">
        <f>Athletes!S52</f>
        <v/>
      </c>
      <c r="D346">
        <f>Athletes!T52</f>
        <v>0</v>
      </c>
      <c r="E346">
        <f>Athletes!U52</f>
        <v>0</v>
      </c>
      <c r="F346" s="8" t="s">
        <v>15</v>
      </c>
      <c r="G346" s="69">
        <f>COUNTIF('U13G.Tr'!A:T,Admin!$A346)</f>
        <v>0</v>
      </c>
      <c r="H346" s="69">
        <f>COUNTIF('U13G.Relay'!A:U,Admin!$A346)</f>
        <v>0</v>
      </c>
      <c r="I346" s="69">
        <f>COUNTIF('U13G.F'!A:BV,Admin!$A346)</f>
        <v>0</v>
      </c>
    </row>
    <row r="347" spans="1:9" ht="15" thickBot="1" x14ac:dyDescent="0.4">
      <c r="A347">
        <f>Athletes!Q53</f>
        <v>445</v>
      </c>
      <c r="B347" t="str">
        <f>Athletes!R53</f>
        <v>U13B</v>
      </c>
      <c r="C347" t="str">
        <f>Athletes!S53</f>
        <v>U13B PR</v>
      </c>
      <c r="D347" t="str">
        <f>Athletes!T53</f>
        <v>Jacob</v>
      </c>
      <c r="E347" t="str">
        <f>Athletes!U53</f>
        <v>Warren</v>
      </c>
      <c r="F347" s="8" t="s">
        <v>15</v>
      </c>
      <c r="G347" s="69">
        <f>COUNTIF('U13B.Tr'!A:T,Admin!$A347)</f>
        <v>2</v>
      </c>
      <c r="H347" s="69">
        <f>COUNTIF('U13B.Relay'!A:U,Admin!$A347)</f>
        <v>1</v>
      </c>
      <c r="I347" s="69">
        <f>COUNTIF('U13B.F'!A:BV,Admin!$A347)</f>
        <v>0</v>
      </c>
    </row>
    <row r="348" spans="1:9" ht="15" thickBot="1" x14ac:dyDescent="0.4">
      <c r="A348">
        <f>Athletes!Q54</f>
        <v>446</v>
      </c>
      <c r="B348" t="str">
        <f>Athletes!R54</f>
        <v>U13B</v>
      </c>
      <c r="C348" t="str">
        <f>Athletes!S54</f>
        <v>U13B PR</v>
      </c>
      <c r="D348" t="str">
        <f>Athletes!T54</f>
        <v>Charlie</v>
      </c>
      <c r="E348" t="str">
        <f>Athletes!U54</f>
        <v>Stevens</v>
      </c>
      <c r="F348" s="8" t="s">
        <v>15</v>
      </c>
      <c r="G348" s="69">
        <f>COUNTIF('U13B.Tr'!A:T,Admin!$A348)</f>
        <v>1</v>
      </c>
      <c r="H348" s="69">
        <f>COUNTIF('U13B.Relay'!A:U,Admin!$A348)</f>
        <v>0</v>
      </c>
      <c r="I348" s="69">
        <f>COUNTIF('U13B.F'!A:BV,Admin!$A348)</f>
        <v>2</v>
      </c>
    </row>
    <row r="349" spans="1:9" ht="15" thickBot="1" x14ac:dyDescent="0.4">
      <c r="A349">
        <f>Athletes!Q55</f>
        <v>447</v>
      </c>
      <c r="B349" t="str">
        <f>Athletes!R55</f>
        <v>U13B</v>
      </c>
      <c r="C349" t="str">
        <f>Athletes!S55</f>
        <v>U13B PR</v>
      </c>
      <c r="D349" t="str">
        <f>Athletes!T55</f>
        <v>Theo</v>
      </c>
      <c r="E349" t="str">
        <f>Athletes!U55</f>
        <v>Stevens</v>
      </c>
      <c r="F349" s="8" t="s">
        <v>15</v>
      </c>
      <c r="G349" s="69">
        <f>COUNTIF('U13B.Tr'!A:T,Admin!$A349)</f>
        <v>1</v>
      </c>
      <c r="H349" s="69">
        <f>COUNTIF('U13B.Relay'!A:U,Admin!$A349)</f>
        <v>1</v>
      </c>
      <c r="I349" s="69">
        <f>COUNTIF('U13B.F'!A:BV,Admin!$A349)</f>
        <v>3</v>
      </c>
    </row>
    <row r="350" spans="1:9" ht="15" thickBot="1" x14ac:dyDescent="0.4">
      <c r="A350">
        <f>Athletes!Q56</f>
        <v>448</v>
      </c>
      <c r="B350" t="str">
        <f>Athletes!R56</f>
        <v>U13B</v>
      </c>
      <c r="C350" t="str">
        <f>Athletes!S56</f>
        <v>U13B PR</v>
      </c>
      <c r="D350" t="str">
        <f>Athletes!T56</f>
        <v>Joseph</v>
      </c>
      <c r="E350" t="str">
        <f>Athletes!U56</f>
        <v>Johnston</v>
      </c>
      <c r="F350" s="8" t="s">
        <v>15</v>
      </c>
      <c r="G350" s="69">
        <f>COUNTIF('U13B.Tr'!A:T,Admin!$A350)</f>
        <v>0</v>
      </c>
      <c r="H350" s="69">
        <f>COUNTIF('U13B.Relay'!A:U,Admin!$A350)</f>
        <v>0</v>
      </c>
      <c r="I350" s="69">
        <f>COUNTIF('U13B.F'!A:BV,Admin!$A350)</f>
        <v>0</v>
      </c>
    </row>
    <row r="351" spans="1:9" ht="15" thickBot="1" x14ac:dyDescent="0.4">
      <c r="A351">
        <f>Athletes!Q57</f>
        <v>449</v>
      </c>
      <c r="B351" t="str">
        <f>Athletes!R57</f>
        <v>U13B</v>
      </c>
      <c r="C351" t="str">
        <f>Athletes!S57</f>
        <v>U13B PR</v>
      </c>
      <c r="D351" t="str">
        <f>Athletes!T57</f>
        <v>Fletcher</v>
      </c>
      <c r="E351" t="str">
        <f>Athletes!U57</f>
        <v>Sherren</v>
      </c>
      <c r="F351" s="8" t="s">
        <v>15</v>
      </c>
      <c r="G351" s="69">
        <f>COUNTIF('U13B.Tr'!A:T,Admin!$A351)</f>
        <v>0</v>
      </c>
      <c r="H351" s="69">
        <f>COUNTIF('U13B.Relay'!A:U,Admin!$A351)</f>
        <v>0</v>
      </c>
      <c r="I351" s="69">
        <f>COUNTIF('U13B.F'!A:BV,Admin!$A351)</f>
        <v>0</v>
      </c>
    </row>
    <row r="352" spans="1:9" ht="15" thickBot="1" x14ac:dyDescent="0.4">
      <c r="A352">
        <f>Athletes!Q58</f>
        <v>450</v>
      </c>
      <c r="B352" t="str">
        <f>Athletes!R58</f>
        <v>U13B</v>
      </c>
      <c r="C352" t="str">
        <f>Athletes!S58</f>
        <v>U13B PR</v>
      </c>
      <c r="D352" t="str">
        <f>Athletes!T58</f>
        <v>Charlie</v>
      </c>
      <c r="E352" t="str">
        <f>Athletes!U58</f>
        <v>Talbot</v>
      </c>
      <c r="F352" s="8" t="s">
        <v>15</v>
      </c>
      <c r="G352" s="69">
        <f>COUNTIF('U13B.Tr'!A:T,Admin!$A352)</f>
        <v>0</v>
      </c>
      <c r="H352" s="69">
        <f>COUNTIF('U13B.Relay'!A:U,Admin!$A352)</f>
        <v>0</v>
      </c>
      <c r="I352" s="69">
        <f>COUNTIF('U13B.F'!A:BV,Admin!$A352)</f>
        <v>0</v>
      </c>
    </row>
    <row r="353" spans="1:9" ht="15" thickBot="1" x14ac:dyDescent="0.4">
      <c r="A353">
        <f>Athletes!Q59</f>
        <v>451</v>
      </c>
      <c r="B353" t="str">
        <f>Athletes!R59</f>
        <v>U13B</v>
      </c>
      <c r="C353" t="str">
        <f>Athletes!S59</f>
        <v>U13B PR</v>
      </c>
      <c r="D353" t="str">
        <f>Athletes!T59</f>
        <v>Owen</v>
      </c>
      <c r="E353" t="str">
        <f>Athletes!U59</f>
        <v>Maguire</v>
      </c>
      <c r="F353" s="8" t="s">
        <v>15</v>
      </c>
      <c r="G353" s="69">
        <f>COUNTIF('U13B.Tr'!A:T,Admin!$A353)</f>
        <v>2</v>
      </c>
      <c r="H353" s="69">
        <f>COUNTIF('U13B.Relay'!A:U,Admin!$A353)</f>
        <v>0</v>
      </c>
      <c r="I353" s="69">
        <f>COUNTIF('U13B.F'!A:BV,Admin!$A353)</f>
        <v>3</v>
      </c>
    </row>
    <row r="354" spans="1:9" ht="15" thickBot="1" x14ac:dyDescent="0.4">
      <c r="A354">
        <f>Athletes!Q60</f>
        <v>452</v>
      </c>
      <c r="B354" t="str">
        <f>Athletes!R60</f>
        <v>U13B</v>
      </c>
      <c r="C354" t="str">
        <f>Athletes!S60</f>
        <v>U13B PR</v>
      </c>
      <c r="D354" t="str">
        <f>Athletes!T60</f>
        <v>Teddy</v>
      </c>
      <c r="E354" t="str">
        <f>Athletes!U60</f>
        <v>Leigh</v>
      </c>
      <c r="F354" s="8" t="s">
        <v>15</v>
      </c>
      <c r="G354" s="69">
        <f>COUNTIF('U13B.Tr'!A:T,Admin!$A354)</f>
        <v>0</v>
      </c>
      <c r="H354" s="69">
        <f>COUNTIF('U13B.Relay'!A:U,Admin!$A354)</f>
        <v>0</v>
      </c>
      <c r="I354" s="69">
        <f>COUNTIF('U13B.F'!A:BV,Admin!$A354)</f>
        <v>0</v>
      </c>
    </row>
    <row r="355" spans="1:9" ht="15" thickBot="1" x14ac:dyDescent="0.4">
      <c r="A355">
        <f>Athletes!Q61</f>
        <v>453</v>
      </c>
      <c r="B355" t="str">
        <f>Athletes!R61</f>
        <v>U13B</v>
      </c>
      <c r="C355" t="str">
        <f>Athletes!S61</f>
        <v>U13B PR</v>
      </c>
      <c r="D355" t="str">
        <f>Athletes!T61</f>
        <v>Steve</v>
      </c>
      <c r="E355" t="str">
        <f>Athletes!U61</f>
        <v>Lay</v>
      </c>
      <c r="F355" s="8" t="s">
        <v>15</v>
      </c>
      <c r="G355" s="69">
        <f>COUNTIF('U13B.Tr'!A:T,Admin!$A355)</f>
        <v>0</v>
      </c>
      <c r="H355" s="69">
        <f>COUNTIF('U13B.Relay'!A:U,Admin!$A355)</f>
        <v>0</v>
      </c>
      <c r="I355" s="69">
        <f>COUNTIF('U13B.F'!A:BV,Admin!$A355)</f>
        <v>0</v>
      </c>
    </row>
    <row r="356" spans="1:9" ht="15" thickBot="1" x14ac:dyDescent="0.4">
      <c r="A356">
        <f>Athletes!Q62</f>
        <v>454</v>
      </c>
      <c r="B356" t="str">
        <f>Athletes!R62</f>
        <v>U13B</v>
      </c>
      <c r="C356" t="str">
        <f>Athletes!S62</f>
        <v>U13B PR</v>
      </c>
      <c r="D356" t="str">
        <f>Athletes!T62</f>
        <v>Johnny</v>
      </c>
      <c r="E356" t="str">
        <f>Athletes!U62</f>
        <v>Lay</v>
      </c>
      <c r="F356" s="8" t="s">
        <v>15</v>
      </c>
      <c r="G356" s="69">
        <f>COUNTIF('U13B.Tr'!A:T,Admin!$A356)</f>
        <v>0</v>
      </c>
      <c r="H356" s="69">
        <f>COUNTIF('U13B.Relay'!A:U,Admin!$A356)</f>
        <v>0</v>
      </c>
      <c r="I356" s="69">
        <f>COUNTIF('U13B.F'!A:BV,Admin!$A356)</f>
        <v>0</v>
      </c>
    </row>
    <row r="357" spans="1:9" ht="15" thickBot="1" x14ac:dyDescent="0.4">
      <c r="A357">
        <f>Athletes!Q63</f>
        <v>455</v>
      </c>
      <c r="B357" t="str">
        <f>Athletes!R63</f>
        <v>U13B</v>
      </c>
      <c r="C357" t="str">
        <f>Athletes!S63</f>
        <v>U13B PR</v>
      </c>
      <c r="D357" t="str">
        <f>Athletes!T63</f>
        <v>Finley</v>
      </c>
      <c r="E357" t="str">
        <f>Athletes!U63</f>
        <v>Woollard</v>
      </c>
      <c r="F357" s="8" t="s">
        <v>15</v>
      </c>
      <c r="G357" s="69">
        <f>COUNTIF('U13B.Tr'!A:T,Admin!$A357)</f>
        <v>2</v>
      </c>
      <c r="H357" s="69">
        <f>COUNTIF('U13B.Relay'!A:U,Admin!$A357)</f>
        <v>1</v>
      </c>
      <c r="I357" s="69">
        <f>COUNTIF('U13B.F'!A:BV,Admin!$A357)</f>
        <v>3</v>
      </c>
    </row>
    <row r="358" spans="1:9" ht="15" thickBot="1" x14ac:dyDescent="0.4">
      <c r="A358">
        <f>Athletes!Q64</f>
        <v>456</v>
      </c>
      <c r="B358" t="str">
        <f>Athletes!R64</f>
        <v>U13B</v>
      </c>
      <c r="C358" t="str">
        <f>Athletes!S64</f>
        <v>U13B PR</v>
      </c>
      <c r="D358" t="str">
        <f>Athletes!T64</f>
        <v>Finn</v>
      </c>
      <c r="E358" t="str">
        <f>Athletes!U64</f>
        <v>Williams</v>
      </c>
      <c r="F358" s="8" t="s">
        <v>15</v>
      </c>
      <c r="G358" s="69">
        <f>COUNTIF('U13B.Tr'!A:T,Admin!$A358)</f>
        <v>0</v>
      </c>
      <c r="H358" s="69">
        <f>COUNTIF('U13B.Relay'!A:U,Admin!$A358)</f>
        <v>0</v>
      </c>
      <c r="I358" s="69">
        <f>COUNTIF('U13B.F'!A:BV,Admin!$A358)</f>
        <v>0</v>
      </c>
    </row>
    <row r="359" spans="1:9" ht="15" thickBot="1" x14ac:dyDescent="0.4">
      <c r="A359">
        <f>Athletes!Q65</f>
        <v>457</v>
      </c>
      <c r="B359" t="str">
        <f>Athletes!R65</f>
        <v>U11G</v>
      </c>
      <c r="C359" t="str">
        <f>Athletes!S65</f>
        <v>U11G PR</v>
      </c>
      <c r="D359" t="str">
        <f>Athletes!T65</f>
        <v>Madison</v>
      </c>
      <c r="E359" t="str">
        <f>Athletes!U65</f>
        <v>Holbert</v>
      </c>
      <c r="F359" s="8" t="s">
        <v>15</v>
      </c>
      <c r="G359" s="69">
        <f>COUNTIF('U13B.Tr'!A:T,Admin!$A359)</f>
        <v>0</v>
      </c>
      <c r="H359" s="69">
        <f>COUNTIF('U13B.Relay'!A:U,Admin!$A359)</f>
        <v>0</v>
      </c>
      <c r="I359" s="69">
        <f>COUNTIF('U13B.F'!A:BV,Admin!$A359)</f>
        <v>0</v>
      </c>
    </row>
    <row r="360" spans="1:9" ht="15" thickBot="1" x14ac:dyDescent="0.4">
      <c r="A360">
        <f>Athletes!Q66</f>
        <v>458</v>
      </c>
      <c r="B360" t="str">
        <f>Athletes!R66</f>
        <v>U13B</v>
      </c>
      <c r="C360" t="str">
        <f>Athletes!S66</f>
        <v/>
      </c>
      <c r="D360">
        <f>Athletes!T66</f>
        <v>0</v>
      </c>
      <c r="E360">
        <f>Athletes!U66</f>
        <v>0</v>
      </c>
      <c r="F360" s="8" t="s">
        <v>15</v>
      </c>
      <c r="G360" s="69">
        <f>COUNTIF('U13B.Tr'!A:T,Admin!$A360)</f>
        <v>0</v>
      </c>
      <c r="H360" s="69">
        <f>COUNTIF('U13B.Relay'!A:U,Admin!$A360)</f>
        <v>0</v>
      </c>
      <c r="I360" s="69">
        <f>COUNTIF('U13B.F'!A:BV,Admin!$A360)</f>
        <v>0</v>
      </c>
    </row>
    <row r="361" spans="1:9" ht="15" thickBot="1" x14ac:dyDescent="0.4">
      <c r="A361">
        <f>Athletes!Q67</f>
        <v>459</v>
      </c>
      <c r="B361" t="str">
        <f>Athletes!R67</f>
        <v>U13B</v>
      </c>
      <c r="C361" t="str">
        <f>Athletes!S67</f>
        <v/>
      </c>
      <c r="D361">
        <f>Athletes!T67</f>
        <v>0</v>
      </c>
      <c r="E361">
        <f>Athletes!U67</f>
        <v>0</v>
      </c>
      <c r="F361" s="8" t="s">
        <v>15</v>
      </c>
      <c r="G361" s="69">
        <f>COUNTIF('U13B.Tr'!A:T,Admin!$A361)</f>
        <v>0</v>
      </c>
      <c r="H361" s="69">
        <f>COUNTIF('U13B.Relay'!A:U,Admin!$A361)</f>
        <v>0</v>
      </c>
      <c r="I361" s="69">
        <f>COUNTIF('U13B.F'!A:BV,Admin!$A361)</f>
        <v>0</v>
      </c>
    </row>
    <row r="362" spans="1:9" ht="15" thickBot="1" x14ac:dyDescent="0.4">
      <c r="A362">
        <f>Athletes!Q68</f>
        <v>460</v>
      </c>
      <c r="B362" t="str">
        <f>Athletes!R68</f>
        <v>U11B</v>
      </c>
      <c r="C362" t="str">
        <f>Athletes!S68</f>
        <v>U11B PR</v>
      </c>
      <c r="D362" t="str">
        <f>Athletes!T68</f>
        <v>James</v>
      </c>
      <c r="E362" t="str">
        <f>Athletes!U68</f>
        <v>Ballard</v>
      </c>
      <c r="F362" s="8" t="s">
        <v>15</v>
      </c>
      <c r="G362" s="69">
        <f>COUNTIF('U11B.Tr'!A:M,Admin!$A362)</f>
        <v>0</v>
      </c>
      <c r="H362" s="69">
        <f>COUNTIF('U11B.Relay'!A:N,Admin!$A362)</f>
        <v>0</v>
      </c>
      <c r="I362" s="69">
        <f>COUNTIF('U11B.F'!A:BJ,Admin!$A362)</f>
        <v>0</v>
      </c>
    </row>
    <row r="363" spans="1:9" ht="15" thickBot="1" x14ac:dyDescent="0.4">
      <c r="A363">
        <f>Athletes!Q69</f>
        <v>461</v>
      </c>
      <c r="B363" t="str">
        <f>Athletes!R69</f>
        <v>U11B</v>
      </c>
      <c r="C363" t="str">
        <f>Athletes!S69</f>
        <v>U11B PR</v>
      </c>
      <c r="D363" t="str">
        <f>Athletes!T69</f>
        <v>Robert</v>
      </c>
      <c r="E363" t="str">
        <f>Athletes!U69</f>
        <v>Lay</v>
      </c>
      <c r="F363" s="8" t="s">
        <v>15</v>
      </c>
      <c r="G363" s="69">
        <f>COUNTIF('U11B.Tr'!A:M,Admin!$A363)</f>
        <v>0</v>
      </c>
      <c r="H363" s="69">
        <f>COUNTIF('U11B.Relay'!A:N,Admin!$A363)</f>
        <v>0</v>
      </c>
      <c r="I363" s="69">
        <f>COUNTIF('U11B.F'!A:BJ,Admin!$A363)</f>
        <v>0</v>
      </c>
    </row>
    <row r="364" spans="1:9" ht="15" thickBot="1" x14ac:dyDescent="0.4">
      <c r="A364">
        <f>Athletes!Q70</f>
        <v>462</v>
      </c>
      <c r="B364" t="str">
        <f>Athletes!R70</f>
        <v>U11B</v>
      </c>
      <c r="C364" t="str">
        <f>Athletes!S70</f>
        <v>U11B PR</v>
      </c>
      <c r="D364" t="str">
        <f>Athletes!T70</f>
        <v>Rudi</v>
      </c>
      <c r="E364" t="str">
        <f>Athletes!U70</f>
        <v>Gardner</v>
      </c>
      <c r="F364" s="8" t="s">
        <v>15</v>
      </c>
      <c r="G364" s="69">
        <f>COUNTIF('U11B.Tr'!A:M,Admin!$A364)</f>
        <v>0</v>
      </c>
      <c r="H364" s="69">
        <f>COUNTIF('U11B.Relay'!A:N,Admin!$A364)</f>
        <v>0</v>
      </c>
      <c r="I364" s="69">
        <f>COUNTIF('U11B.F'!A:BJ,Admin!$A364)</f>
        <v>0</v>
      </c>
    </row>
    <row r="365" spans="1:9" ht="15" thickBot="1" x14ac:dyDescent="0.4">
      <c r="A365">
        <f>Athletes!Q71</f>
        <v>463</v>
      </c>
      <c r="B365" t="str">
        <f>Athletes!R71</f>
        <v>U11B</v>
      </c>
      <c r="C365" t="str">
        <f>Athletes!S71</f>
        <v>U11B PR</v>
      </c>
      <c r="D365" t="str">
        <f>Athletes!T71</f>
        <v>Rupert</v>
      </c>
      <c r="E365" t="str">
        <f>Athletes!U71</f>
        <v>Lawes</v>
      </c>
      <c r="F365" s="8" t="s">
        <v>15</v>
      </c>
      <c r="G365" s="69">
        <f>COUNTIF('U11B.Tr'!A:M,Admin!$A365)</f>
        <v>0</v>
      </c>
      <c r="H365" s="69">
        <f>COUNTIF('U11B.Relay'!A:N,Admin!$A365)</f>
        <v>0</v>
      </c>
      <c r="I365" s="69">
        <f>COUNTIF('U11B.F'!A:BJ,Admin!$A365)</f>
        <v>0</v>
      </c>
    </row>
    <row r="366" spans="1:9" ht="15" thickBot="1" x14ac:dyDescent="0.4">
      <c r="A366">
        <f>Athletes!Q72</f>
        <v>464</v>
      </c>
      <c r="B366" t="str">
        <f>Athletes!R72</f>
        <v>U11B</v>
      </c>
      <c r="C366" t="str">
        <f>Athletes!S72</f>
        <v>U11B PR</v>
      </c>
      <c r="D366" t="str">
        <f>Athletes!T72</f>
        <v>Harry</v>
      </c>
      <c r="E366" t="str">
        <f>Athletes!U72</f>
        <v>Gilvear</v>
      </c>
      <c r="F366" s="8" t="s">
        <v>15</v>
      </c>
      <c r="G366" s="69">
        <f>COUNTIF('U11B.Tr'!A:M,Admin!$A366)</f>
        <v>0</v>
      </c>
      <c r="H366" s="69">
        <f>COUNTIF('U11B.Relay'!A:N,Admin!$A366)</f>
        <v>0</v>
      </c>
      <c r="I366" s="69">
        <f>COUNTIF('U11B.F'!A:BJ,Admin!$A366)</f>
        <v>0</v>
      </c>
    </row>
    <row r="367" spans="1:9" ht="15" thickBot="1" x14ac:dyDescent="0.4">
      <c r="A367">
        <f>Athletes!Q73</f>
        <v>465</v>
      </c>
      <c r="B367" t="str">
        <f>Athletes!R73</f>
        <v>U11B</v>
      </c>
      <c r="C367" t="str">
        <f>Athletes!S73</f>
        <v>U11B PR</v>
      </c>
      <c r="D367" t="str">
        <f>Athletes!T73</f>
        <v>Theo</v>
      </c>
      <c r="E367" t="str">
        <f>Athletes!U73</f>
        <v>Hawes</v>
      </c>
      <c r="F367" s="8" t="s">
        <v>15</v>
      </c>
      <c r="G367" s="69">
        <f>COUNTIF('U11B.Tr'!A:M,Admin!$A367)</f>
        <v>0</v>
      </c>
      <c r="H367" s="69">
        <f>COUNTIF('U11B.Relay'!A:N,Admin!$A367)</f>
        <v>0</v>
      </c>
      <c r="I367" s="69">
        <f>COUNTIF('U11B.F'!A:BJ,Admin!$A367)</f>
        <v>0</v>
      </c>
    </row>
    <row r="368" spans="1:9" ht="15" thickBot="1" x14ac:dyDescent="0.4">
      <c r="A368">
        <f>Athletes!Q74</f>
        <v>466</v>
      </c>
      <c r="B368" t="str">
        <f>Athletes!R74</f>
        <v>U11G</v>
      </c>
      <c r="C368" t="str">
        <f>Athletes!S74</f>
        <v>U11G PR</v>
      </c>
      <c r="D368" t="str">
        <f>Athletes!T74</f>
        <v>Bella</v>
      </c>
      <c r="E368" t="str">
        <f>Athletes!U74</f>
        <v>Graham</v>
      </c>
      <c r="F368" s="8" t="s">
        <v>15</v>
      </c>
      <c r="G368" s="69">
        <f>COUNTIF('U11G.Tr'!A:M,Admin!$A368)</f>
        <v>1</v>
      </c>
      <c r="H368" s="69">
        <f>COUNTIF('U11G.Relay'!A:N,Admin!$A368)</f>
        <v>1</v>
      </c>
      <c r="I368" s="69">
        <f>COUNTIF('U11G.F'!A:BJ,Admin!$A368)</f>
        <v>4</v>
      </c>
    </row>
    <row r="369" spans="1:9" ht="15" thickBot="1" x14ac:dyDescent="0.4">
      <c r="A369">
        <f>Athletes!Q75</f>
        <v>467</v>
      </c>
      <c r="B369" t="str">
        <f>Athletes!R75</f>
        <v>U11G</v>
      </c>
      <c r="C369" t="str">
        <f>Athletes!S75</f>
        <v>U11G PR</v>
      </c>
      <c r="D369" t="str">
        <f>Athletes!T75</f>
        <v>Dolcie</v>
      </c>
      <c r="E369" t="str">
        <f>Athletes!U75</f>
        <v>Sharman</v>
      </c>
      <c r="F369" s="8" t="s">
        <v>15</v>
      </c>
      <c r="G369" s="69">
        <f>COUNTIF('U11G.Tr'!A:M,Admin!$A369)</f>
        <v>1</v>
      </c>
      <c r="H369" s="69">
        <f>COUNTIF('U11G.Relay'!A:N,Admin!$A369)</f>
        <v>1</v>
      </c>
      <c r="I369" s="69">
        <f>COUNTIF('U11G.F'!A:BJ,Admin!$A369)</f>
        <v>3</v>
      </c>
    </row>
    <row r="370" spans="1:9" ht="15" thickBot="1" x14ac:dyDescent="0.4">
      <c r="A370">
        <f>Athletes!Q76</f>
        <v>468</v>
      </c>
      <c r="B370" t="str">
        <f>Athletes!R76</f>
        <v>U11G</v>
      </c>
      <c r="C370" t="str">
        <f>Athletes!S76</f>
        <v>U11G PR</v>
      </c>
      <c r="D370" t="str">
        <f>Athletes!T76</f>
        <v>Olivia</v>
      </c>
      <c r="E370" t="str">
        <f>Athletes!U76</f>
        <v>Zengarini</v>
      </c>
      <c r="F370" s="8" t="s">
        <v>15</v>
      </c>
      <c r="G370" s="69">
        <f>COUNTIF('U11G.Tr'!A:M,Admin!$A370)</f>
        <v>0</v>
      </c>
      <c r="H370" s="69">
        <f>COUNTIF('U11G.Relay'!A:N,Admin!$A370)</f>
        <v>0</v>
      </c>
      <c r="I370" s="69">
        <f>COUNTIF('U11G.F'!A:BJ,Admin!$A370)</f>
        <v>0</v>
      </c>
    </row>
    <row r="371" spans="1:9" ht="15" thickBot="1" x14ac:dyDescent="0.4">
      <c r="A371">
        <f>Athletes!Q77</f>
        <v>469</v>
      </c>
      <c r="B371" t="str">
        <f>Athletes!R77</f>
        <v>U11G</v>
      </c>
      <c r="C371" t="str">
        <f>Athletes!S77</f>
        <v>U11G PR</v>
      </c>
      <c r="D371" t="str">
        <f>Athletes!T77</f>
        <v>Fearne</v>
      </c>
      <c r="E371" t="str">
        <f>Athletes!U77</f>
        <v>Billington</v>
      </c>
      <c r="F371" s="8" t="s">
        <v>15</v>
      </c>
      <c r="G371" s="69">
        <f>COUNTIF('U11G.Tr'!A:M,Admin!$A371)</f>
        <v>0</v>
      </c>
      <c r="H371" s="69">
        <f>COUNTIF('U11G.Relay'!A:N,Admin!$A371)</f>
        <v>0</v>
      </c>
      <c r="I371" s="69">
        <f>COUNTIF('U11G.F'!A:BJ,Admin!$A371)</f>
        <v>0</v>
      </c>
    </row>
    <row r="372" spans="1:9" ht="15" thickBot="1" x14ac:dyDescent="0.4">
      <c r="A372">
        <f>Athletes!Q78</f>
        <v>470</v>
      </c>
      <c r="B372" t="str">
        <f>Athletes!R78</f>
        <v>U11B</v>
      </c>
      <c r="C372" t="str">
        <f>Athletes!S78</f>
        <v>U11B PR</v>
      </c>
      <c r="D372" t="str">
        <f>Athletes!T78</f>
        <v>Oliver</v>
      </c>
      <c r="E372" t="str">
        <f>Athletes!U78</f>
        <v>Nightingale</v>
      </c>
      <c r="F372" s="8" t="s">
        <v>15</v>
      </c>
      <c r="G372" s="69">
        <f>COUNTIF('U11B.Tr'!A:M,Admin!$A372)</f>
        <v>1</v>
      </c>
      <c r="H372" s="69">
        <f>COUNTIF('U11B.Relay'!A:N,Admin!$A372)</f>
        <v>1</v>
      </c>
      <c r="I372" s="69">
        <f>COUNTIF('U11B.F'!A:BJ,Admin!$A372)</f>
        <v>3</v>
      </c>
    </row>
    <row r="373" spans="1:9" ht="15" thickBot="1" x14ac:dyDescent="0.4">
      <c r="A373">
        <f>Athletes!Q79</f>
        <v>471</v>
      </c>
      <c r="B373" t="str">
        <f>Athletes!R79</f>
        <v>U11B</v>
      </c>
      <c r="C373" t="str">
        <f>Athletes!S79</f>
        <v>U11B PR</v>
      </c>
      <c r="D373" t="str">
        <f>Athletes!T79</f>
        <v>Jaden</v>
      </c>
      <c r="E373" t="str">
        <f>Athletes!U79</f>
        <v>Tingbani</v>
      </c>
      <c r="F373" s="8" t="s">
        <v>15</v>
      </c>
      <c r="G373" s="69">
        <f>COUNTIF('U11B.Tr'!A:M,Admin!$A373)</f>
        <v>0</v>
      </c>
      <c r="H373" s="69">
        <f>COUNTIF('U11B.Relay'!A:N,Admin!$A373)</f>
        <v>0</v>
      </c>
      <c r="I373" s="69">
        <f>COUNTIF('U11B.F'!A:BJ,Admin!$A373)</f>
        <v>0</v>
      </c>
    </row>
    <row r="374" spans="1:9" ht="15" thickBot="1" x14ac:dyDescent="0.4">
      <c r="A374">
        <f>Athletes!Q80</f>
        <v>472</v>
      </c>
      <c r="B374" t="str">
        <f>Athletes!R80</f>
        <v>U11B</v>
      </c>
      <c r="C374" t="str">
        <f>Athletes!S80</f>
        <v>U11B PR</v>
      </c>
      <c r="D374" t="str">
        <f>Athletes!T80</f>
        <v>Stanley</v>
      </c>
      <c r="E374" t="str">
        <f>Athletes!U80</f>
        <v>Widdowson</v>
      </c>
      <c r="F374" s="8" t="s">
        <v>15</v>
      </c>
      <c r="G374" s="69">
        <f>COUNTIF('U11B.Tr'!A:M,Admin!$A374)</f>
        <v>0</v>
      </c>
      <c r="H374" s="69">
        <f>COUNTIF('U11B.Relay'!A:N,Admin!$A374)</f>
        <v>0</v>
      </c>
      <c r="I374" s="69">
        <f>COUNTIF('U11B.F'!A:BJ,Admin!$A374)</f>
        <v>0</v>
      </c>
    </row>
    <row r="375" spans="1:9" ht="15" thickBot="1" x14ac:dyDescent="0.4">
      <c r="A375">
        <f>Athletes!Q81</f>
        <v>473</v>
      </c>
      <c r="B375" t="str">
        <f>Athletes!R81</f>
        <v>U11B</v>
      </c>
      <c r="C375" t="str">
        <f>Athletes!S81</f>
        <v>U11B PR</v>
      </c>
      <c r="D375" t="str">
        <f>Athletes!T81</f>
        <v>William</v>
      </c>
      <c r="E375" t="str">
        <f>Athletes!U81</f>
        <v>Gomes</v>
      </c>
      <c r="F375" s="8" t="s">
        <v>15</v>
      </c>
      <c r="G375" s="69">
        <f>COUNTIF('U11B.Tr'!A:M,Admin!$A375)</f>
        <v>0</v>
      </c>
      <c r="H375" s="69">
        <f>COUNTIF('U11B.Relay'!A:N,Admin!$A375)</f>
        <v>0</v>
      </c>
      <c r="I375" s="69">
        <f>COUNTIF('U11B.F'!A:BJ,Admin!$A375)</f>
        <v>0</v>
      </c>
    </row>
    <row r="376" spans="1:9" ht="15" thickBot="1" x14ac:dyDescent="0.4">
      <c r="A376">
        <f>Athletes!Q82</f>
        <v>474</v>
      </c>
      <c r="B376" t="str">
        <f>Athletes!R82</f>
        <v>U11G</v>
      </c>
      <c r="C376" t="str">
        <f>Athletes!S82</f>
        <v>U11G PR</v>
      </c>
      <c r="D376" t="str">
        <f>Athletes!T82</f>
        <v>Ella</v>
      </c>
      <c r="E376" t="str">
        <f>Athletes!U82</f>
        <v>Lamb</v>
      </c>
      <c r="F376" s="8" t="s">
        <v>15</v>
      </c>
      <c r="G376" s="69">
        <f>COUNTIF('U11G.Tr'!A:M,Admin!$A376)</f>
        <v>2</v>
      </c>
      <c r="H376" s="69">
        <f>COUNTIF('U11G.Relay'!A:N,Admin!$A376)</f>
        <v>1</v>
      </c>
      <c r="I376" s="69">
        <f>COUNTIF('U11G.F'!A:BJ,Admin!$A376)</f>
        <v>3</v>
      </c>
    </row>
    <row r="377" spans="1:9" ht="15" thickBot="1" x14ac:dyDescent="0.4">
      <c r="A377">
        <f>Athletes!Q83</f>
        <v>475</v>
      </c>
      <c r="B377" t="str">
        <f>Athletes!R83</f>
        <v>U11G</v>
      </c>
      <c r="C377" t="str">
        <f>Athletes!S83</f>
        <v>U11G PR</v>
      </c>
      <c r="D377" t="str">
        <f>Athletes!T83</f>
        <v>Roisin</v>
      </c>
      <c r="E377" t="str">
        <f>Athletes!U83</f>
        <v>Culkin</v>
      </c>
      <c r="F377" s="8" t="s">
        <v>15</v>
      </c>
      <c r="G377" s="69">
        <f>COUNTIF('U11G.Tr'!A:M,Admin!$A377)</f>
        <v>0</v>
      </c>
      <c r="H377" s="69">
        <f>COUNTIF('U11G.Relay'!A:N,Admin!$A377)</f>
        <v>0</v>
      </c>
      <c r="I377" s="69">
        <f>COUNTIF('U11G.F'!A:BJ,Admin!$A377)</f>
        <v>0</v>
      </c>
    </row>
    <row r="378" spans="1:9" ht="15" thickBot="1" x14ac:dyDescent="0.4">
      <c r="A378">
        <f>Athletes!Q84</f>
        <v>476</v>
      </c>
      <c r="B378" t="str">
        <f>Athletes!R84</f>
        <v>U11G</v>
      </c>
      <c r="C378" t="str">
        <f>Athletes!S84</f>
        <v>U11G PR</v>
      </c>
      <c r="D378" t="str">
        <f>Athletes!T84</f>
        <v>Aine</v>
      </c>
      <c r="E378" t="str">
        <f>Athletes!U84</f>
        <v>O'Cealaigh</v>
      </c>
      <c r="F378" s="8" t="s">
        <v>15</v>
      </c>
      <c r="G378" s="69">
        <f>COUNTIF('U11G.Tr'!A:M,Admin!$A378)</f>
        <v>0</v>
      </c>
      <c r="H378" s="69">
        <f>COUNTIF('U11G.Relay'!A:N,Admin!$A378)</f>
        <v>0</v>
      </c>
      <c r="I378" s="69">
        <f>COUNTIF('U11G.F'!A:BJ,Admin!$A378)</f>
        <v>0</v>
      </c>
    </row>
    <row r="379" spans="1:9" ht="15" thickBot="1" x14ac:dyDescent="0.4">
      <c r="A379">
        <f>Athletes!Q85</f>
        <v>477</v>
      </c>
      <c r="B379" t="str">
        <f>Athletes!R85</f>
        <v>U11G</v>
      </c>
      <c r="C379" t="str">
        <f>Athletes!S85</f>
        <v>U11G PR</v>
      </c>
      <c r="D379" t="str">
        <f>Athletes!T85</f>
        <v>Ella</v>
      </c>
      <c r="E379" t="str">
        <f>Athletes!U85</f>
        <v>Godden</v>
      </c>
      <c r="F379" s="8" t="s">
        <v>15</v>
      </c>
      <c r="G379" s="69">
        <f>COUNTIF('U11G.Tr'!A:M,Admin!$A379)</f>
        <v>0</v>
      </c>
      <c r="H379" s="69">
        <f>COUNTIF('U11G.Relay'!A:N,Admin!$A379)</f>
        <v>0</v>
      </c>
      <c r="I379" s="69">
        <f>COUNTIF('U11G.F'!A:BJ,Admin!$A379)</f>
        <v>0</v>
      </c>
    </row>
    <row r="380" spans="1:9" ht="15" thickBot="1" x14ac:dyDescent="0.4">
      <c r="A380">
        <f>Athletes!Q86</f>
        <v>478</v>
      </c>
      <c r="B380" t="str">
        <f>Athletes!R86</f>
        <v>U11G</v>
      </c>
      <c r="C380" t="str">
        <f>Athletes!S86</f>
        <v>U11G PR</v>
      </c>
      <c r="D380" t="str">
        <f>Athletes!T86</f>
        <v>Kamila</v>
      </c>
      <c r="E380" t="str">
        <f>Athletes!U86</f>
        <v>Sofiyat Olateju</v>
      </c>
      <c r="F380" s="8" t="s">
        <v>15</v>
      </c>
      <c r="G380" s="69">
        <f>COUNTIF('U11G.Tr'!A:M,Admin!$A380)</f>
        <v>0</v>
      </c>
      <c r="H380" s="69">
        <f>COUNTIF('U11G.Relay'!A:N,Admin!$A380)</f>
        <v>0</v>
      </c>
      <c r="I380" s="69">
        <f>COUNTIF('U11G.F'!A:BJ,Admin!$A380)</f>
        <v>0</v>
      </c>
    </row>
    <row r="381" spans="1:9" ht="15" thickBot="1" x14ac:dyDescent="0.4">
      <c r="A381">
        <f>Athletes!Q87</f>
        <v>479</v>
      </c>
      <c r="B381" t="str">
        <f>Athletes!R87</f>
        <v>U15G</v>
      </c>
      <c r="C381" t="str">
        <f>Athletes!S87</f>
        <v>U15G PR</v>
      </c>
      <c r="D381" t="str">
        <f>Athletes!T87</f>
        <v>Lily</v>
      </c>
      <c r="E381" t="str">
        <f>Athletes!U87</f>
        <v>Woollard</v>
      </c>
      <c r="F381" s="8" t="s">
        <v>15</v>
      </c>
      <c r="G381" s="69">
        <f>COUNTIF('U15G.Tr'!A:T,Admin!$A381)</f>
        <v>2</v>
      </c>
      <c r="H381" s="69">
        <f>COUNTIF('U15.Relay'!A:U,Admin!$A381)</f>
        <v>0</v>
      </c>
      <c r="I381" s="69">
        <f>COUNTIF('U15G.F'!A:BU,Admin!$A381)</f>
        <v>3</v>
      </c>
    </row>
    <row r="382" spans="1:9" ht="15" thickBot="1" x14ac:dyDescent="0.4">
      <c r="A382">
        <f>Athletes!Q88</f>
        <v>480</v>
      </c>
      <c r="B382" t="str">
        <f>Athletes!R88</f>
        <v>U15B</v>
      </c>
      <c r="C382" t="str">
        <f>Athletes!S88</f>
        <v>U15B PR</v>
      </c>
      <c r="D382" t="str">
        <f>Athletes!T88</f>
        <v>Ashton</v>
      </c>
      <c r="E382" t="str">
        <f>Athletes!U88</f>
        <v>Coleman</v>
      </c>
      <c r="F382" s="8" t="s">
        <v>15</v>
      </c>
      <c r="G382" s="69">
        <f>COUNTIF('U15B.Tr'!A:T,Admin!$A382)</f>
        <v>0</v>
      </c>
      <c r="H382" s="69">
        <f>COUNTIF('U15.Relay'!A:U,Admin!$A382)</f>
        <v>0</v>
      </c>
      <c r="I382" s="69">
        <f>COUNTIF('U15B.F'!A:BV,Admin!$A382)</f>
        <v>0</v>
      </c>
    </row>
    <row r="383" spans="1:9" ht="15" thickBot="1" x14ac:dyDescent="0.4">
      <c r="A383">
        <f>Athletes!Q89</f>
        <v>481</v>
      </c>
      <c r="B383" t="str">
        <f>Athletes!R89</f>
        <v>U11G</v>
      </c>
      <c r="C383" t="str">
        <f>Athletes!S89</f>
        <v>U11G PR</v>
      </c>
      <c r="D383" t="str">
        <f>Athletes!T89</f>
        <v>Dakota</v>
      </c>
      <c r="E383" t="str">
        <f>Athletes!U89</f>
        <v>Docherty</v>
      </c>
      <c r="F383" s="8" t="s">
        <v>15</v>
      </c>
      <c r="G383" s="69"/>
      <c r="H383" s="69"/>
      <c r="I383" s="69"/>
    </row>
    <row r="384" spans="1:9" ht="15" thickBot="1" x14ac:dyDescent="0.4">
      <c r="A384">
        <f>Athletes!Q90</f>
        <v>482</v>
      </c>
      <c r="B384" t="str">
        <f>Athletes!R90</f>
        <v>U11B</v>
      </c>
      <c r="C384" t="str">
        <f>Athletes!S90</f>
        <v>U11B PR</v>
      </c>
      <c r="D384" t="str">
        <f>Athletes!T90</f>
        <v>Olssen</v>
      </c>
      <c r="E384" t="str">
        <f>Athletes!U90</f>
        <v>Docherty</v>
      </c>
      <c r="F384" s="8" t="s">
        <v>15</v>
      </c>
      <c r="G384" s="69"/>
      <c r="H384" s="69"/>
      <c r="I384" s="69"/>
    </row>
    <row r="385" spans="1:9" ht="15" thickBot="1" x14ac:dyDescent="0.4">
      <c r="A385">
        <f>Athletes!Q91</f>
        <v>483</v>
      </c>
      <c r="B385" t="str">
        <f>Athletes!R91</f>
        <v>U11B</v>
      </c>
      <c r="C385" t="str">
        <f>Athletes!S91</f>
        <v>U11B PR</v>
      </c>
      <c r="D385" t="str">
        <f>Athletes!T91</f>
        <v>Ryder</v>
      </c>
      <c r="E385" t="str">
        <f>Athletes!U91</f>
        <v>Savage</v>
      </c>
      <c r="F385" s="8" t="s">
        <v>15</v>
      </c>
      <c r="G385" s="69"/>
      <c r="H385" s="69"/>
      <c r="I385" s="69"/>
    </row>
    <row r="386" spans="1:9" ht="15" thickBot="1" x14ac:dyDescent="0.4">
      <c r="A386">
        <f>Athletes!Q92</f>
        <v>484</v>
      </c>
      <c r="B386" t="str">
        <f>Athletes!R97</f>
        <v>U11B</v>
      </c>
      <c r="C386" t="str">
        <f>Athletes!S92</f>
        <v>U11G PR</v>
      </c>
      <c r="D386" t="str">
        <f>Athletes!T97</f>
        <v>Denny</v>
      </c>
      <c r="E386" t="str">
        <f>Athletes!U97</f>
        <v>Graham</v>
      </c>
      <c r="F386" s="8" t="s">
        <v>15</v>
      </c>
      <c r="G386" s="69"/>
      <c r="H386" s="69"/>
      <c r="I386" s="69"/>
    </row>
    <row r="387" spans="1:9" ht="15" thickBot="1" x14ac:dyDescent="0.4">
      <c r="A387">
        <f>Athletes!Q93</f>
        <v>485</v>
      </c>
      <c r="B387" t="str">
        <f>Athletes!R98</f>
        <v>U11B</v>
      </c>
      <c r="C387" t="str">
        <f>Athletes!S93</f>
        <v>U11B PR</v>
      </c>
      <c r="D387" t="str">
        <f>Athletes!T98</f>
        <v>Filip</v>
      </c>
      <c r="E387" t="str">
        <f>Athletes!U98</f>
        <v>Miles</v>
      </c>
      <c r="F387" s="8" t="s">
        <v>15</v>
      </c>
      <c r="G387" s="69"/>
      <c r="H387" s="69"/>
      <c r="I387" s="69"/>
    </row>
    <row r="388" spans="1:9" ht="15" thickBot="1" x14ac:dyDescent="0.4">
      <c r="A388">
        <f>Athletes!Q94</f>
        <v>486</v>
      </c>
      <c r="B388" t="str">
        <f>Athletes!R94</f>
        <v>U11B</v>
      </c>
      <c r="C388" t="str">
        <f>Athletes!S94</f>
        <v>U11B PR</v>
      </c>
      <c r="D388" t="str">
        <f>Athletes!T94</f>
        <v>Roman</v>
      </c>
      <c r="E388" t="str">
        <f>Athletes!U94</f>
        <v>Scott</v>
      </c>
      <c r="F388" s="8" t="s">
        <v>15</v>
      </c>
      <c r="G388" s="69"/>
      <c r="H388" s="69"/>
      <c r="I388" s="69"/>
    </row>
    <row r="389" spans="1:9" ht="15" thickBot="1" x14ac:dyDescent="0.4">
      <c r="A389">
        <f>Athletes!Q95</f>
        <v>487</v>
      </c>
      <c r="B389" t="str">
        <f>Athletes!R95</f>
        <v>U11G</v>
      </c>
      <c r="C389" t="str">
        <f>Athletes!S95</f>
        <v>U11G PR</v>
      </c>
      <c r="D389" t="str">
        <f>Athletes!T95</f>
        <v>Dora</v>
      </c>
      <c r="E389" t="str">
        <f>Athletes!U95</f>
        <v>Doma</v>
      </c>
      <c r="F389" s="8" t="s">
        <v>15</v>
      </c>
      <c r="G389" s="69"/>
      <c r="H389" s="69"/>
      <c r="I389" s="69"/>
    </row>
    <row r="390" spans="1:9" ht="15" thickBot="1" x14ac:dyDescent="0.4">
      <c r="A390">
        <f>Athletes!Q96</f>
        <v>488</v>
      </c>
      <c r="B390" t="str">
        <f>Athletes!R96</f>
        <v>U13B</v>
      </c>
      <c r="C390" t="str">
        <f>Athletes!S96</f>
        <v>U13B PR</v>
      </c>
      <c r="D390" t="str">
        <f>Athletes!T96</f>
        <v>Henry</v>
      </c>
      <c r="E390" t="str">
        <f>Athletes!U96</f>
        <v>Gordon</v>
      </c>
      <c r="F390" s="8" t="s">
        <v>15</v>
      </c>
      <c r="G390" s="69"/>
      <c r="H390" s="69"/>
      <c r="I390" s="69"/>
    </row>
    <row r="391" spans="1:9" ht="15" thickBot="1" x14ac:dyDescent="0.4">
      <c r="A391">
        <f>Athletes!Q97</f>
        <v>489</v>
      </c>
      <c r="B391" t="str">
        <f>Athletes!R97</f>
        <v>U11B</v>
      </c>
      <c r="C391" t="str">
        <f>Athletes!S97</f>
        <v>U11B PR</v>
      </c>
      <c r="D391" t="str">
        <f>Athletes!T97</f>
        <v>Denny</v>
      </c>
      <c r="E391" t="str">
        <f>Athletes!U97</f>
        <v>Graham</v>
      </c>
      <c r="F391" s="8" t="s">
        <v>15</v>
      </c>
      <c r="G391" s="69"/>
      <c r="H391" s="69"/>
      <c r="I391" s="69"/>
    </row>
    <row r="392" spans="1:9" ht="15" thickBot="1" x14ac:dyDescent="0.4">
      <c r="A392">
        <f>Athletes!Q98</f>
        <v>490</v>
      </c>
      <c r="B392" t="str">
        <f>Athletes!R98</f>
        <v>U11B</v>
      </c>
      <c r="C392" t="str">
        <f>Athletes!S98</f>
        <v>U11B PR</v>
      </c>
      <c r="D392" t="str">
        <f>Athletes!T98</f>
        <v>Filip</v>
      </c>
      <c r="E392" t="str">
        <f>Athletes!U98</f>
        <v>Miles</v>
      </c>
      <c r="F392" s="8" t="s">
        <v>15</v>
      </c>
      <c r="G392" s="69"/>
      <c r="H392" s="69"/>
      <c r="I392" s="69"/>
    </row>
    <row r="393" spans="1:9" ht="15" thickBot="1" x14ac:dyDescent="0.4">
      <c r="A393">
        <f>Athletes!Q99</f>
        <v>491</v>
      </c>
      <c r="B393">
        <f>Athletes!R99</f>
        <v>0</v>
      </c>
      <c r="C393" t="str">
        <f>Athletes!S99</f>
        <v/>
      </c>
      <c r="D393">
        <f>Athletes!T99</f>
        <v>0</v>
      </c>
      <c r="E393">
        <f>Athletes!U99</f>
        <v>0</v>
      </c>
      <c r="F393" s="8" t="s">
        <v>15</v>
      </c>
      <c r="G393" s="69"/>
      <c r="H393" s="69"/>
      <c r="I393" s="69"/>
    </row>
    <row r="394" spans="1:9" ht="15" thickBot="1" x14ac:dyDescent="0.4">
      <c r="A394">
        <f>Athletes!Q100</f>
        <v>492</v>
      </c>
      <c r="B394">
        <f>Athletes!R100</f>
        <v>0</v>
      </c>
      <c r="C394" t="str">
        <f>Athletes!S100</f>
        <v/>
      </c>
      <c r="D394">
        <f>Athletes!T100</f>
        <v>0</v>
      </c>
      <c r="E394">
        <f>Athletes!U100</f>
        <v>0</v>
      </c>
      <c r="F394" s="8" t="s">
        <v>15</v>
      </c>
      <c r="G394" s="69"/>
      <c r="H394" s="69"/>
      <c r="I394" s="69"/>
    </row>
    <row r="395" spans="1:9" ht="15" thickBot="1" x14ac:dyDescent="0.4">
      <c r="A395">
        <f>Athletes!Q101</f>
        <v>493</v>
      </c>
      <c r="B395">
        <f>Athletes!R101</f>
        <v>0</v>
      </c>
      <c r="C395" t="str">
        <f>Athletes!S101</f>
        <v/>
      </c>
      <c r="D395">
        <f>Athletes!T101</f>
        <v>0</v>
      </c>
      <c r="E395">
        <f>Athletes!U101</f>
        <v>0</v>
      </c>
      <c r="F395" s="8" t="s">
        <v>15</v>
      </c>
      <c r="G395" s="69"/>
      <c r="H395" s="69"/>
      <c r="I395" s="69"/>
    </row>
    <row r="396" spans="1:9" ht="15" thickBot="1" x14ac:dyDescent="0.4">
      <c r="A396">
        <f>Athletes!Q102</f>
        <v>494</v>
      </c>
      <c r="B396">
        <f>Athletes!R102</f>
        <v>0</v>
      </c>
      <c r="C396" t="str">
        <f>Athletes!S102</f>
        <v/>
      </c>
      <c r="D396">
        <f>Athletes!T102</f>
        <v>0</v>
      </c>
      <c r="E396">
        <f>Athletes!U102</f>
        <v>0</v>
      </c>
      <c r="F396" s="8" t="s">
        <v>15</v>
      </c>
      <c r="G396" s="69"/>
      <c r="H396" s="69"/>
      <c r="I396" s="69"/>
    </row>
    <row r="397" spans="1:9" ht="15" thickBot="1" x14ac:dyDescent="0.4">
      <c r="A397">
        <f>Athletes!Q103</f>
        <v>495</v>
      </c>
      <c r="B397" t="str">
        <f>Athletes!R103</f>
        <v>U15B</v>
      </c>
      <c r="C397" t="str">
        <f>Athletes!S103</f>
        <v>U15B PR</v>
      </c>
      <c r="D397" t="str">
        <f>Athletes!T103</f>
        <v>Eli</v>
      </c>
      <c r="E397" t="str">
        <f>Athletes!U103</f>
        <v>Lamb</v>
      </c>
      <c r="F397" s="8" t="s">
        <v>15</v>
      </c>
      <c r="G397" s="69">
        <f>COUNTIF('U15B.Tr'!A:T,Admin!$A397)</f>
        <v>1</v>
      </c>
      <c r="H397" s="69">
        <f>COUNTIF('U15.Relay'!A:U,Admin!$A397)</f>
        <v>0</v>
      </c>
      <c r="I397" s="69">
        <f>COUNTIF('U15B.F'!A:BV,Admin!$A397)</f>
        <v>3</v>
      </c>
    </row>
    <row r="398" spans="1:9" ht="15" thickBot="1" x14ac:dyDescent="0.4">
      <c r="A398">
        <f>Athletes!Q104</f>
        <v>496</v>
      </c>
      <c r="B398" t="str">
        <f>Athletes!R104</f>
        <v>U15B</v>
      </c>
      <c r="C398" t="str">
        <f>Athletes!S104</f>
        <v>U15B PR</v>
      </c>
      <c r="D398" t="str">
        <f>Athletes!T104</f>
        <v>Oscar</v>
      </c>
      <c r="E398" t="str">
        <f>Athletes!U104</f>
        <v>Lever</v>
      </c>
      <c r="F398" s="8" t="s">
        <v>15</v>
      </c>
      <c r="G398" s="69">
        <f>COUNTIF('U15B.Tr'!A:T,Admin!$A398)</f>
        <v>0</v>
      </c>
      <c r="H398" s="69">
        <f>COUNTIF('U15.Relay'!A:U,Admin!$A398)</f>
        <v>0</v>
      </c>
      <c r="I398" s="69">
        <f>COUNTIF('U15B.F'!A:BV,Admin!$A398)</f>
        <v>0</v>
      </c>
    </row>
    <row r="399" spans="1:9" ht="15" thickBot="1" x14ac:dyDescent="0.4">
      <c r="A399">
        <f>Athletes!Q105</f>
        <v>497</v>
      </c>
      <c r="B399" t="str">
        <f>Athletes!R105</f>
        <v>U15G</v>
      </c>
      <c r="C399" t="str">
        <f>Athletes!S105</f>
        <v>U15G PR</v>
      </c>
      <c r="D399" t="str">
        <f>Athletes!T105</f>
        <v>Lucy</v>
      </c>
      <c r="E399" t="str">
        <f>Athletes!U105</f>
        <v>Smith</v>
      </c>
      <c r="F399" s="8" t="s">
        <v>15</v>
      </c>
      <c r="G399" s="69">
        <f>COUNTIF('U15G.Tr'!A:T,Admin!$A399)</f>
        <v>0</v>
      </c>
      <c r="H399" s="69">
        <f>COUNTIF('U15.Relay'!A:U,Admin!$A399)</f>
        <v>0</v>
      </c>
      <c r="I399" s="69">
        <f>COUNTIF('U15G.F'!A:BU,Admin!$A399)</f>
        <v>0</v>
      </c>
    </row>
    <row r="400" spans="1:9" ht="15" thickBot="1" x14ac:dyDescent="0.4">
      <c r="A400">
        <f>Athletes!Q106</f>
        <v>498</v>
      </c>
      <c r="B400" t="str">
        <f>Athletes!R106</f>
        <v>U15G</v>
      </c>
      <c r="C400" t="str">
        <f>Athletes!S106</f>
        <v>U15G PR</v>
      </c>
      <c r="D400" t="str">
        <f>Athletes!T106</f>
        <v>Grace</v>
      </c>
      <c r="E400" t="str">
        <f>Athletes!U106</f>
        <v>Harrison</v>
      </c>
      <c r="F400" s="8" t="s">
        <v>15</v>
      </c>
      <c r="G400" s="69">
        <f>COUNTIF('U15G.Tr'!A:T,Admin!$A400)</f>
        <v>1</v>
      </c>
      <c r="H400" s="69">
        <f>COUNTIF('U15.Relay'!A:U,Admin!$A400)</f>
        <v>1</v>
      </c>
      <c r="I400" s="69">
        <f>COUNTIF('U15G.F'!A:BU,Admin!$A400)</f>
        <v>1</v>
      </c>
    </row>
    <row r="401" spans="1:9" ht="15" thickBot="1" x14ac:dyDescent="0.4">
      <c r="A401">
        <f>Athletes!Q107</f>
        <v>499</v>
      </c>
      <c r="B401" t="str">
        <f>Athletes!R107</f>
        <v>U15G</v>
      </c>
      <c r="C401" t="str">
        <f>Athletes!S107</f>
        <v>U15G PR</v>
      </c>
      <c r="D401" t="str">
        <f>Athletes!T107</f>
        <v>Charlotte</v>
      </c>
      <c r="E401" t="str">
        <f>Athletes!U107</f>
        <v>Merralls</v>
      </c>
      <c r="F401" s="8" t="s">
        <v>15</v>
      </c>
      <c r="G401" s="69">
        <f>COUNTIF('U15G.Tr'!A:T,Admin!$A401)</f>
        <v>0</v>
      </c>
      <c r="H401" s="69">
        <f>COUNTIF('U15.Relay'!A:U,Admin!$A401)</f>
        <v>1</v>
      </c>
      <c r="I401" s="69">
        <f>COUNTIF('U15G.F'!A:BU,Admin!$A401)</f>
        <v>2</v>
      </c>
    </row>
    <row r="402" spans="1:9" ht="15" thickBot="1" x14ac:dyDescent="0.4">
      <c r="A402">
        <f>Athletes!V8</f>
        <v>500</v>
      </c>
      <c r="B402" t="str">
        <f>Athletes!W8</f>
        <v>U11G</v>
      </c>
      <c r="C402" t="str">
        <f>Athletes!X8</f>
        <v/>
      </c>
      <c r="D402">
        <f>Athletes!Y8</f>
        <v>0</v>
      </c>
      <c r="E402">
        <f>Athletes!Z8</f>
        <v>0</v>
      </c>
      <c r="F402" s="9" t="s">
        <v>18</v>
      </c>
      <c r="G402" s="69">
        <f>COUNTIF('U11G.Tr'!A:M,Admin!$A402)</f>
        <v>0</v>
      </c>
      <c r="H402" s="69">
        <f>COUNTIF('U11G.Relay'!A:N,Admin!$A402)</f>
        <v>0</v>
      </c>
      <c r="I402" s="69">
        <f>COUNTIF('U11G.F'!A:BJ,Admin!$A402)</f>
        <v>0</v>
      </c>
    </row>
    <row r="403" spans="1:9" ht="15" thickBot="1" x14ac:dyDescent="0.4">
      <c r="A403">
        <f>Athletes!V9</f>
        <v>501</v>
      </c>
      <c r="B403" t="str">
        <f>Athletes!W9</f>
        <v>U11G</v>
      </c>
      <c r="C403" t="str">
        <f>Athletes!X9</f>
        <v/>
      </c>
      <c r="D403">
        <f>Athletes!Y9</f>
        <v>0</v>
      </c>
      <c r="E403">
        <f>Athletes!Z9</f>
        <v>0</v>
      </c>
      <c r="F403" s="9" t="s">
        <v>18</v>
      </c>
      <c r="G403" s="69">
        <f>COUNTIF('U11G.Tr'!A:M,Admin!$A403)</f>
        <v>0</v>
      </c>
      <c r="H403" s="69">
        <f>COUNTIF('U11G.Relay'!A:N,Admin!$A403)</f>
        <v>0</v>
      </c>
      <c r="I403" s="69">
        <f>COUNTIF('U11G.F'!A:BJ,Admin!$A403)</f>
        <v>0</v>
      </c>
    </row>
    <row r="404" spans="1:9" ht="15" thickBot="1" x14ac:dyDescent="0.4">
      <c r="A404">
        <f>Athletes!V10</f>
        <v>502</v>
      </c>
      <c r="B404" t="str">
        <f>Athletes!W10</f>
        <v>U11G</v>
      </c>
      <c r="C404" t="str">
        <f>Athletes!X10</f>
        <v/>
      </c>
      <c r="D404">
        <f>Athletes!Y10</f>
        <v>0</v>
      </c>
      <c r="E404">
        <f>Athletes!Z10</f>
        <v>0</v>
      </c>
      <c r="F404" s="9" t="s">
        <v>18</v>
      </c>
      <c r="G404" s="69">
        <f>COUNTIF('U11G.Tr'!A:M,Admin!$A404)</f>
        <v>0</v>
      </c>
      <c r="H404" s="69">
        <f>COUNTIF('U11G.Relay'!A:N,Admin!$A404)</f>
        <v>0</v>
      </c>
      <c r="I404" s="69">
        <f>COUNTIF('U11G.F'!A:BJ,Admin!$A404)</f>
        <v>0</v>
      </c>
    </row>
    <row r="405" spans="1:9" ht="15" thickBot="1" x14ac:dyDescent="0.4">
      <c r="A405">
        <f>Athletes!V11</f>
        <v>503</v>
      </c>
      <c r="B405" t="str">
        <f>Athletes!W11</f>
        <v>U11G</v>
      </c>
      <c r="C405" t="str">
        <f>Athletes!X11</f>
        <v/>
      </c>
      <c r="D405">
        <f>Athletes!Y11</f>
        <v>0</v>
      </c>
      <c r="E405">
        <f>Athletes!Z11</f>
        <v>0</v>
      </c>
      <c r="F405" s="9" t="s">
        <v>18</v>
      </c>
      <c r="G405" s="69">
        <f>COUNTIF('U11G.Tr'!A:M,Admin!$A405)</f>
        <v>0</v>
      </c>
      <c r="H405" s="69">
        <f>COUNTIF('U11G.Relay'!A:N,Admin!$A405)</f>
        <v>0</v>
      </c>
      <c r="I405" s="69">
        <f>COUNTIF('U11G.F'!A:BJ,Admin!$A405)</f>
        <v>0</v>
      </c>
    </row>
    <row r="406" spans="1:9" ht="15" thickBot="1" x14ac:dyDescent="0.4">
      <c r="A406">
        <f>Athletes!V12</f>
        <v>504</v>
      </c>
      <c r="B406" t="str">
        <f>Athletes!W12</f>
        <v>U11G</v>
      </c>
      <c r="C406" t="str">
        <f>Athletes!X12</f>
        <v/>
      </c>
      <c r="D406">
        <f>Athletes!Y12</f>
        <v>0</v>
      </c>
      <c r="E406">
        <f>Athletes!Z12</f>
        <v>0</v>
      </c>
      <c r="F406" s="9" t="s">
        <v>18</v>
      </c>
      <c r="G406" s="69">
        <f>COUNTIF('U11G.Tr'!A:M,Admin!$A406)</f>
        <v>0</v>
      </c>
      <c r="H406" s="69">
        <f>COUNTIF('U11G.Relay'!A:N,Admin!$A406)</f>
        <v>0</v>
      </c>
      <c r="I406" s="69">
        <f>COUNTIF('U11G.F'!A:BJ,Admin!$A406)</f>
        <v>0</v>
      </c>
    </row>
    <row r="407" spans="1:9" ht="15" thickBot="1" x14ac:dyDescent="0.4">
      <c r="A407">
        <f>Athletes!V13</f>
        <v>505</v>
      </c>
      <c r="B407" t="str">
        <f>Athletes!W13</f>
        <v>U11G</v>
      </c>
      <c r="C407" t="str">
        <f>Athletes!X13</f>
        <v/>
      </c>
      <c r="D407">
        <f>Athletes!Y13</f>
        <v>0</v>
      </c>
      <c r="E407">
        <f>Athletes!Z13</f>
        <v>0</v>
      </c>
      <c r="F407" s="9" t="s">
        <v>18</v>
      </c>
      <c r="G407" s="69">
        <f>COUNTIF('U11G.Tr'!A:M,Admin!$A407)</f>
        <v>0</v>
      </c>
      <c r="H407" s="69">
        <f>COUNTIF('U11G.Relay'!A:N,Admin!$A407)</f>
        <v>0</v>
      </c>
      <c r="I407" s="69">
        <f>COUNTIF('U11G.F'!A:BJ,Admin!$A407)</f>
        <v>0</v>
      </c>
    </row>
    <row r="408" spans="1:9" ht="15" thickBot="1" x14ac:dyDescent="0.4">
      <c r="A408">
        <f>Athletes!V14</f>
        <v>506</v>
      </c>
      <c r="B408" t="str">
        <f>Athletes!W14</f>
        <v>U11G</v>
      </c>
      <c r="C408" t="str">
        <f>Athletes!X14</f>
        <v/>
      </c>
      <c r="D408">
        <f>Athletes!Y14</f>
        <v>0</v>
      </c>
      <c r="E408">
        <f>Athletes!Z14</f>
        <v>0</v>
      </c>
      <c r="F408" s="9" t="s">
        <v>18</v>
      </c>
      <c r="G408" s="69">
        <f>COUNTIF('U11G.Tr'!A:M,Admin!$A408)</f>
        <v>0</v>
      </c>
      <c r="H408" s="69">
        <f>COUNTIF('U11G.Relay'!A:N,Admin!$A408)</f>
        <v>0</v>
      </c>
      <c r="I408" s="69">
        <f>COUNTIF('U11G.F'!A:BJ,Admin!$A408)</f>
        <v>0</v>
      </c>
    </row>
    <row r="409" spans="1:9" ht="15" thickBot="1" x14ac:dyDescent="0.4">
      <c r="A409">
        <f>Athletes!V15</f>
        <v>507</v>
      </c>
      <c r="B409" t="str">
        <f>Athletes!W15</f>
        <v>U11G</v>
      </c>
      <c r="C409" t="str">
        <f>Athletes!X15</f>
        <v/>
      </c>
      <c r="D409">
        <f>Athletes!Y15</f>
        <v>0</v>
      </c>
      <c r="E409">
        <f>Athletes!Z15</f>
        <v>0</v>
      </c>
      <c r="F409" s="9" t="s">
        <v>18</v>
      </c>
      <c r="G409" s="69">
        <f>COUNTIF('U11G.Tr'!A:M,Admin!$A409)</f>
        <v>0</v>
      </c>
      <c r="H409" s="69">
        <f>COUNTIF('U11G.Relay'!A:N,Admin!$A409)</f>
        <v>0</v>
      </c>
      <c r="I409" s="69">
        <f>COUNTIF('U11G.F'!A:BJ,Admin!$A409)</f>
        <v>0</v>
      </c>
    </row>
    <row r="410" spans="1:9" ht="15" thickBot="1" x14ac:dyDescent="0.4">
      <c r="A410">
        <f>Athletes!V16</f>
        <v>508</v>
      </c>
      <c r="B410" t="str">
        <f>Athletes!W16</f>
        <v>U11G</v>
      </c>
      <c r="C410" t="str">
        <f>Athletes!X16</f>
        <v/>
      </c>
      <c r="D410">
        <f>Athletes!Y16</f>
        <v>0</v>
      </c>
      <c r="E410">
        <f>Athletes!Z16</f>
        <v>0</v>
      </c>
      <c r="F410" s="9" t="s">
        <v>18</v>
      </c>
      <c r="G410" s="69">
        <f>COUNTIF('U11G.Tr'!A:M,Admin!$A410)</f>
        <v>0</v>
      </c>
      <c r="H410" s="69">
        <f>COUNTIF('U11G.Relay'!A:N,Admin!$A410)</f>
        <v>0</v>
      </c>
      <c r="I410" s="69">
        <f>COUNTIF('U11G.F'!A:BJ,Admin!$A410)</f>
        <v>0</v>
      </c>
    </row>
    <row r="411" spans="1:9" ht="15" thickBot="1" x14ac:dyDescent="0.4">
      <c r="A411">
        <f>Athletes!V17</f>
        <v>509</v>
      </c>
      <c r="B411" t="str">
        <f>Athletes!W17</f>
        <v>U11G</v>
      </c>
      <c r="C411" t="str">
        <f>Athletes!X17</f>
        <v/>
      </c>
      <c r="D411">
        <f>Athletes!Y17</f>
        <v>0</v>
      </c>
      <c r="E411">
        <f>Athletes!Z17</f>
        <v>0</v>
      </c>
      <c r="F411" s="9" t="s">
        <v>18</v>
      </c>
      <c r="G411" s="69">
        <f>COUNTIF('U11G.Tr'!A:M,Admin!$A411)</f>
        <v>0</v>
      </c>
      <c r="H411" s="69">
        <f>COUNTIF('U11G.Relay'!A:N,Admin!$A411)</f>
        <v>0</v>
      </c>
      <c r="I411" s="69">
        <f>COUNTIF('U11G.F'!A:BJ,Admin!$A411)</f>
        <v>0</v>
      </c>
    </row>
    <row r="412" spans="1:9" ht="15" thickBot="1" x14ac:dyDescent="0.4">
      <c r="A412">
        <f>Athletes!V18</f>
        <v>510</v>
      </c>
      <c r="B412" t="str">
        <f>Athletes!W18</f>
        <v>U11G</v>
      </c>
      <c r="C412" t="str">
        <f>Athletes!X18</f>
        <v/>
      </c>
      <c r="D412">
        <f>Athletes!Y18</f>
        <v>0</v>
      </c>
      <c r="E412">
        <f>Athletes!Z18</f>
        <v>0</v>
      </c>
      <c r="F412" s="9" t="s">
        <v>18</v>
      </c>
      <c r="G412" s="69">
        <f>COUNTIF('U11G.Tr'!A:M,Admin!$A412)</f>
        <v>0</v>
      </c>
      <c r="H412" s="69">
        <f>COUNTIF('U11G.Relay'!A:N,Admin!$A412)</f>
        <v>0</v>
      </c>
      <c r="I412" s="69">
        <f>COUNTIF('U11G.F'!A:BJ,Admin!$A412)</f>
        <v>0</v>
      </c>
    </row>
    <row r="413" spans="1:9" ht="15" thickBot="1" x14ac:dyDescent="0.4">
      <c r="A413">
        <f>Athletes!V19</f>
        <v>511</v>
      </c>
      <c r="B413" t="str">
        <f>Athletes!W19</f>
        <v>U11G</v>
      </c>
      <c r="C413" t="str">
        <f>Athletes!X19</f>
        <v/>
      </c>
      <c r="D413">
        <f>Athletes!Y19</f>
        <v>0</v>
      </c>
      <c r="E413">
        <f>Athletes!Z19</f>
        <v>0</v>
      </c>
      <c r="F413" s="9" t="s">
        <v>18</v>
      </c>
      <c r="G413" s="69">
        <f>COUNTIF('U11G.Tr'!A:M,Admin!$A413)</f>
        <v>0</v>
      </c>
      <c r="H413" s="69">
        <f>COUNTIF('U11G.Relay'!A:N,Admin!$A413)</f>
        <v>0</v>
      </c>
      <c r="I413" s="69">
        <f>COUNTIF('U11G.F'!A:BJ,Admin!$A413)</f>
        <v>0</v>
      </c>
    </row>
    <row r="414" spans="1:9" ht="15" thickBot="1" x14ac:dyDescent="0.4">
      <c r="A414">
        <f>Athletes!V20</f>
        <v>512</v>
      </c>
      <c r="B414" t="str">
        <f>Athletes!W20</f>
        <v>U11G</v>
      </c>
      <c r="C414" t="str">
        <f>Athletes!X20</f>
        <v/>
      </c>
      <c r="D414">
        <f>Athletes!Y20</f>
        <v>0</v>
      </c>
      <c r="E414">
        <f>Athletes!Z20</f>
        <v>0</v>
      </c>
      <c r="F414" s="9" t="s">
        <v>18</v>
      </c>
      <c r="G414" s="69">
        <f>COUNTIF('U11G.Tr'!A:M,Admin!$A414)</f>
        <v>0</v>
      </c>
      <c r="H414" s="69">
        <f>COUNTIF('U11G.Relay'!A:N,Admin!$A414)</f>
        <v>0</v>
      </c>
      <c r="I414" s="69">
        <f>COUNTIF('U11G.F'!A:BJ,Admin!$A414)</f>
        <v>0</v>
      </c>
    </row>
    <row r="415" spans="1:9" ht="15" thickBot="1" x14ac:dyDescent="0.4">
      <c r="A415">
        <f>Athletes!V21</f>
        <v>513</v>
      </c>
      <c r="B415" t="str">
        <f>Athletes!W21</f>
        <v>U11G</v>
      </c>
      <c r="C415" t="str">
        <f>Athletes!X21</f>
        <v/>
      </c>
      <c r="D415">
        <f>Athletes!Y21</f>
        <v>0</v>
      </c>
      <c r="E415">
        <f>Athletes!Z21</f>
        <v>0</v>
      </c>
      <c r="F415" s="9" t="s">
        <v>18</v>
      </c>
      <c r="G415" s="69">
        <f>COUNTIF('U11G.Tr'!A:M,Admin!$A415)</f>
        <v>0</v>
      </c>
      <c r="H415" s="69">
        <f>COUNTIF('U11G.Relay'!A:N,Admin!$A415)</f>
        <v>0</v>
      </c>
      <c r="I415" s="69">
        <f>COUNTIF('U11G.F'!A:BJ,Admin!$A415)</f>
        <v>0</v>
      </c>
    </row>
    <row r="416" spans="1:9" ht="15" thickBot="1" x14ac:dyDescent="0.4">
      <c r="A416">
        <f>Athletes!V22</f>
        <v>514</v>
      </c>
      <c r="B416" t="str">
        <f>Athletes!W22</f>
        <v>U11G</v>
      </c>
      <c r="C416" t="str">
        <f>Athletes!X22</f>
        <v/>
      </c>
      <c r="D416">
        <f>Athletes!Y22</f>
        <v>0</v>
      </c>
      <c r="E416">
        <f>Athletes!Z22</f>
        <v>0</v>
      </c>
      <c r="F416" s="9" t="s">
        <v>18</v>
      </c>
      <c r="G416" s="69">
        <f>COUNTIF('U11G.Tr'!A:M,Admin!$A416)</f>
        <v>0</v>
      </c>
      <c r="H416" s="69">
        <f>COUNTIF('U11G.Relay'!A:N,Admin!$A416)</f>
        <v>0</v>
      </c>
      <c r="I416" s="69">
        <f>COUNTIF('U11G.F'!A:BJ,Admin!$A416)</f>
        <v>0</v>
      </c>
    </row>
    <row r="417" spans="1:9" ht="15" thickBot="1" x14ac:dyDescent="0.4">
      <c r="A417">
        <f>Athletes!V23</f>
        <v>515</v>
      </c>
      <c r="B417" t="str">
        <f>Athletes!W23</f>
        <v>U11B</v>
      </c>
      <c r="C417" t="str">
        <f>Athletes!X23</f>
        <v/>
      </c>
      <c r="D417">
        <f>Athletes!Y23</f>
        <v>0</v>
      </c>
      <c r="E417">
        <f>Athletes!Z23</f>
        <v>0</v>
      </c>
      <c r="F417" s="9" t="s">
        <v>18</v>
      </c>
      <c r="G417" s="69">
        <f>COUNTIF('U11B.Tr'!A:M,Admin!$A417)</f>
        <v>0</v>
      </c>
      <c r="H417" s="69">
        <f>COUNTIF('U11B.Relay'!A:N,Admin!$A417)</f>
        <v>0</v>
      </c>
      <c r="I417" s="69">
        <f>COUNTIF('U11B.F'!A:BJ,Admin!$A417)</f>
        <v>0</v>
      </c>
    </row>
    <row r="418" spans="1:9" ht="15" thickBot="1" x14ac:dyDescent="0.4">
      <c r="A418">
        <f>Athletes!V24</f>
        <v>516</v>
      </c>
      <c r="B418" t="str">
        <f>Athletes!W24</f>
        <v>U11B</v>
      </c>
      <c r="C418" t="str">
        <f>Athletes!X24</f>
        <v/>
      </c>
      <c r="D418">
        <f>Athletes!Y24</f>
        <v>0</v>
      </c>
      <c r="E418">
        <f>Athletes!Z24</f>
        <v>0</v>
      </c>
      <c r="F418" s="9" t="s">
        <v>18</v>
      </c>
      <c r="G418" s="69">
        <f>COUNTIF('U11B.Tr'!A:M,Admin!$A418)</f>
        <v>0</v>
      </c>
      <c r="H418" s="69">
        <f>COUNTIF('U11B.Relay'!A:N,Admin!$A418)</f>
        <v>0</v>
      </c>
      <c r="I418" s="69">
        <f>COUNTIF('U11B.F'!A:BJ,Admin!$A418)</f>
        <v>0</v>
      </c>
    </row>
    <row r="419" spans="1:9" ht="15" thickBot="1" x14ac:dyDescent="0.4">
      <c r="A419">
        <f>Athletes!V25</f>
        <v>517</v>
      </c>
      <c r="B419" t="str">
        <f>Athletes!W25</f>
        <v>U11B</v>
      </c>
      <c r="C419" t="str">
        <f>Athletes!X25</f>
        <v/>
      </c>
      <c r="D419">
        <f>Athletes!Y25</f>
        <v>0</v>
      </c>
      <c r="E419">
        <f>Athletes!Z25</f>
        <v>0</v>
      </c>
      <c r="F419" s="9" t="s">
        <v>18</v>
      </c>
      <c r="G419" s="69">
        <f>COUNTIF('U11B.Tr'!A:M,Admin!$A419)</f>
        <v>0</v>
      </c>
      <c r="H419" s="69">
        <f>COUNTIF('U11B.Relay'!A:N,Admin!$A419)</f>
        <v>0</v>
      </c>
      <c r="I419" s="69">
        <f>COUNTIF('U11B.F'!A:BJ,Admin!$A419)</f>
        <v>0</v>
      </c>
    </row>
    <row r="420" spans="1:9" ht="15" thickBot="1" x14ac:dyDescent="0.4">
      <c r="A420">
        <f>Athletes!V26</f>
        <v>518</v>
      </c>
      <c r="B420" t="str">
        <f>Athletes!W26</f>
        <v>U11B</v>
      </c>
      <c r="C420" t="str">
        <f>Athletes!X26</f>
        <v/>
      </c>
      <c r="D420">
        <f>Athletes!Y26</f>
        <v>0</v>
      </c>
      <c r="E420">
        <f>Athletes!Z26</f>
        <v>0</v>
      </c>
      <c r="F420" s="9" t="s">
        <v>18</v>
      </c>
      <c r="G420" s="69">
        <f>COUNTIF('U11B.Tr'!A:M,Admin!$A420)</f>
        <v>0</v>
      </c>
      <c r="H420" s="69">
        <f>COUNTIF('U11B.Relay'!A:N,Admin!$A420)</f>
        <v>0</v>
      </c>
      <c r="I420" s="69">
        <f>COUNTIF('U11B.F'!A:BJ,Admin!$A420)</f>
        <v>0</v>
      </c>
    </row>
    <row r="421" spans="1:9" ht="15" thickBot="1" x14ac:dyDescent="0.4">
      <c r="A421">
        <f>Athletes!V27</f>
        <v>519</v>
      </c>
      <c r="B421" t="str">
        <f>Athletes!W27</f>
        <v>U11B</v>
      </c>
      <c r="C421" t="str">
        <f>Athletes!X27</f>
        <v/>
      </c>
      <c r="D421">
        <f>Athletes!Y27</f>
        <v>0</v>
      </c>
      <c r="E421">
        <f>Athletes!Z27</f>
        <v>0</v>
      </c>
      <c r="F421" s="9" t="s">
        <v>18</v>
      </c>
      <c r="G421" s="69">
        <f>COUNTIF('U11B.Tr'!A:M,Admin!$A421)</f>
        <v>0</v>
      </c>
      <c r="H421" s="69">
        <f>COUNTIF('U11B.Relay'!A:N,Admin!$A421)</f>
        <v>0</v>
      </c>
      <c r="I421" s="69">
        <f>COUNTIF('U11B.F'!A:BJ,Admin!$A421)</f>
        <v>0</v>
      </c>
    </row>
    <row r="422" spans="1:9" ht="15" thickBot="1" x14ac:dyDescent="0.4">
      <c r="A422">
        <f>Athletes!V28</f>
        <v>520</v>
      </c>
      <c r="B422" t="str">
        <f>Athletes!W28</f>
        <v>U11B</v>
      </c>
      <c r="C422" t="str">
        <f>Athletes!X28</f>
        <v/>
      </c>
      <c r="D422">
        <f>Athletes!Y28</f>
        <v>0</v>
      </c>
      <c r="E422">
        <f>Athletes!Z28</f>
        <v>0</v>
      </c>
      <c r="F422" s="9" t="s">
        <v>18</v>
      </c>
      <c r="G422" s="69">
        <f>COUNTIF('U11B.Tr'!A:M,Admin!$A422)</f>
        <v>0</v>
      </c>
      <c r="H422" s="69">
        <f>COUNTIF('U11B.Relay'!A:N,Admin!$A422)</f>
        <v>0</v>
      </c>
      <c r="I422" s="69">
        <f>COUNTIF('U11B.F'!A:BJ,Admin!$A422)</f>
        <v>0</v>
      </c>
    </row>
    <row r="423" spans="1:9" ht="15" thickBot="1" x14ac:dyDescent="0.4">
      <c r="A423">
        <f>Athletes!V29</f>
        <v>521</v>
      </c>
      <c r="B423" t="str">
        <f>Athletes!W29</f>
        <v>U11B</v>
      </c>
      <c r="C423" t="str">
        <f>Athletes!X29</f>
        <v/>
      </c>
      <c r="D423">
        <f>Athletes!Y29</f>
        <v>0</v>
      </c>
      <c r="E423">
        <f>Athletes!Z29</f>
        <v>0</v>
      </c>
      <c r="F423" s="9" t="s">
        <v>18</v>
      </c>
      <c r="G423" s="69">
        <f>COUNTIF('U11B.Tr'!A:M,Admin!$A423)</f>
        <v>0</v>
      </c>
      <c r="H423" s="69">
        <f>COUNTIF('U11B.Relay'!A:N,Admin!$A423)</f>
        <v>0</v>
      </c>
      <c r="I423" s="69">
        <f>COUNTIF('U11B.F'!A:BJ,Admin!$A423)</f>
        <v>0</v>
      </c>
    </row>
    <row r="424" spans="1:9" ht="15" thickBot="1" x14ac:dyDescent="0.4">
      <c r="A424">
        <f>Athletes!V30</f>
        <v>522</v>
      </c>
      <c r="B424" t="str">
        <f>Athletes!W30</f>
        <v>U11B</v>
      </c>
      <c r="C424" t="str">
        <f>Athletes!X30</f>
        <v/>
      </c>
      <c r="D424">
        <f>Athletes!Y30</f>
        <v>0</v>
      </c>
      <c r="E424">
        <f>Athletes!Z30</f>
        <v>0</v>
      </c>
      <c r="F424" s="9" t="s">
        <v>18</v>
      </c>
      <c r="G424" s="69">
        <f>COUNTIF('U11B.Tr'!A:M,Admin!$A424)</f>
        <v>0</v>
      </c>
      <c r="H424" s="69">
        <f>COUNTIF('U11B.Relay'!A:N,Admin!$A424)</f>
        <v>0</v>
      </c>
      <c r="I424" s="69">
        <f>COUNTIF('U11B.F'!A:BJ,Admin!$A424)</f>
        <v>0</v>
      </c>
    </row>
    <row r="425" spans="1:9" ht="15" thickBot="1" x14ac:dyDescent="0.4">
      <c r="A425">
        <f>Athletes!V31</f>
        <v>523</v>
      </c>
      <c r="B425" t="str">
        <f>Athletes!W31</f>
        <v>U11B</v>
      </c>
      <c r="C425" t="str">
        <f>Athletes!X31</f>
        <v/>
      </c>
      <c r="D425">
        <f>Athletes!Y31</f>
        <v>0</v>
      </c>
      <c r="E425">
        <f>Athletes!Z31</f>
        <v>0</v>
      </c>
      <c r="F425" s="9" t="s">
        <v>18</v>
      </c>
      <c r="G425" s="69">
        <f>COUNTIF('U11B.Tr'!A:M,Admin!$A425)</f>
        <v>0</v>
      </c>
      <c r="H425" s="69">
        <f>COUNTIF('U11B.Relay'!A:N,Admin!$A425)</f>
        <v>0</v>
      </c>
      <c r="I425" s="69">
        <f>COUNTIF('U11B.F'!A:BJ,Admin!$A425)</f>
        <v>0</v>
      </c>
    </row>
    <row r="426" spans="1:9" ht="15" thickBot="1" x14ac:dyDescent="0.4">
      <c r="A426">
        <f>Athletes!V32</f>
        <v>524</v>
      </c>
      <c r="B426" t="str">
        <f>Athletes!W32</f>
        <v>U11B</v>
      </c>
      <c r="C426" t="str">
        <f>Athletes!X32</f>
        <v/>
      </c>
      <c r="D426">
        <f>Athletes!Y32</f>
        <v>0</v>
      </c>
      <c r="E426">
        <f>Athletes!Z32</f>
        <v>0</v>
      </c>
      <c r="F426" s="9" t="s">
        <v>18</v>
      </c>
      <c r="G426" s="69">
        <f>COUNTIF('U11B.Tr'!A:M,Admin!$A426)</f>
        <v>0</v>
      </c>
      <c r="H426" s="69">
        <f>COUNTIF('U11B.Relay'!A:N,Admin!$A426)</f>
        <v>0</v>
      </c>
      <c r="I426" s="69">
        <f>COUNTIF('U11B.F'!A:BJ,Admin!$A426)</f>
        <v>0</v>
      </c>
    </row>
    <row r="427" spans="1:9" ht="15" thickBot="1" x14ac:dyDescent="0.4">
      <c r="A427">
        <f>Athletes!V33</f>
        <v>525</v>
      </c>
      <c r="B427" t="str">
        <f>Athletes!W33</f>
        <v>U11B</v>
      </c>
      <c r="C427" t="str">
        <f>Athletes!X33</f>
        <v/>
      </c>
      <c r="D427">
        <f>Athletes!Y33</f>
        <v>0</v>
      </c>
      <c r="E427">
        <f>Athletes!Z33</f>
        <v>0</v>
      </c>
      <c r="F427" s="9" t="s">
        <v>18</v>
      </c>
      <c r="G427" s="69">
        <f>COUNTIF('U11B.Tr'!A:M,Admin!$A427)</f>
        <v>0</v>
      </c>
      <c r="H427" s="69">
        <f>COUNTIF('U11B.Relay'!A:N,Admin!$A427)</f>
        <v>0</v>
      </c>
      <c r="I427" s="69">
        <f>COUNTIF('U11B.F'!A:BJ,Admin!$A427)</f>
        <v>0</v>
      </c>
    </row>
    <row r="428" spans="1:9" ht="15" thickBot="1" x14ac:dyDescent="0.4">
      <c r="A428">
        <f>Athletes!V34</f>
        <v>526</v>
      </c>
      <c r="B428" t="str">
        <f>Athletes!W34</f>
        <v>U11B</v>
      </c>
      <c r="C428" t="str">
        <f>Athletes!X34</f>
        <v/>
      </c>
      <c r="D428">
        <f>Athletes!Y34</f>
        <v>0</v>
      </c>
      <c r="E428">
        <f>Athletes!Z34</f>
        <v>0</v>
      </c>
      <c r="F428" s="9" t="s">
        <v>18</v>
      </c>
      <c r="G428" s="69">
        <f>COUNTIF('U11B.Tr'!A:M,Admin!$A428)</f>
        <v>0</v>
      </c>
      <c r="H428" s="69">
        <f>COUNTIF('U11B.Relay'!A:N,Admin!$A428)</f>
        <v>0</v>
      </c>
      <c r="I428" s="69">
        <f>COUNTIF('U11B.F'!A:BJ,Admin!$A428)</f>
        <v>0</v>
      </c>
    </row>
    <row r="429" spans="1:9" ht="15" thickBot="1" x14ac:dyDescent="0.4">
      <c r="A429">
        <f>Athletes!V35</f>
        <v>527</v>
      </c>
      <c r="B429" t="str">
        <f>Athletes!W35</f>
        <v>U11B</v>
      </c>
      <c r="C429" t="str">
        <f>Athletes!X35</f>
        <v/>
      </c>
      <c r="D429">
        <f>Athletes!Y35</f>
        <v>0</v>
      </c>
      <c r="E429">
        <f>Athletes!Z35</f>
        <v>0</v>
      </c>
      <c r="F429" s="9" t="s">
        <v>18</v>
      </c>
      <c r="G429" s="69">
        <f>COUNTIF('U11B.Tr'!A:M,Admin!$A429)</f>
        <v>0</v>
      </c>
      <c r="H429" s="69">
        <f>COUNTIF('U11B.Relay'!A:N,Admin!$A429)</f>
        <v>0</v>
      </c>
      <c r="I429" s="69">
        <f>COUNTIF('U11B.F'!A:BJ,Admin!$A429)</f>
        <v>0</v>
      </c>
    </row>
    <row r="430" spans="1:9" ht="15" thickBot="1" x14ac:dyDescent="0.4">
      <c r="A430">
        <f>Athletes!V36</f>
        <v>528</v>
      </c>
      <c r="B430" t="str">
        <f>Athletes!W36</f>
        <v>U11B</v>
      </c>
      <c r="C430" t="str">
        <f>Athletes!X36</f>
        <v/>
      </c>
      <c r="D430">
        <f>Athletes!Y36</f>
        <v>0</v>
      </c>
      <c r="E430">
        <f>Athletes!Z36</f>
        <v>0</v>
      </c>
      <c r="F430" s="9" t="s">
        <v>18</v>
      </c>
      <c r="G430" s="69">
        <f>COUNTIF('U11B.Tr'!A:M,Admin!$A430)</f>
        <v>0</v>
      </c>
      <c r="H430" s="69">
        <f>COUNTIF('U11B.Relay'!A:N,Admin!$A430)</f>
        <v>0</v>
      </c>
      <c r="I430" s="69">
        <f>COUNTIF('U11B.F'!A:BJ,Admin!$A430)</f>
        <v>0</v>
      </c>
    </row>
    <row r="431" spans="1:9" ht="15" thickBot="1" x14ac:dyDescent="0.4">
      <c r="A431">
        <f>Athletes!V37</f>
        <v>529</v>
      </c>
      <c r="B431" t="str">
        <f>Athletes!W37</f>
        <v>U11B</v>
      </c>
      <c r="C431" t="str">
        <f>Athletes!X37</f>
        <v/>
      </c>
      <c r="D431">
        <f>Athletes!Y37</f>
        <v>0</v>
      </c>
      <c r="E431">
        <f>Athletes!Z37</f>
        <v>0</v>
      </c>
      <c r="F431" s="9" t="s">
        <v>18</v>
      </c>
      <c r="G431" s="69">
        <f>COUNTIF('U11B.Tr'!A:M,Admin!$A431)</f>
        <v>0</v>
      </c>
      <c r="H431" s="69">
        <f>COUNTIF('U11B.Relay'!A:N,Admin!$A431)</f>
        <v>0</v>
      </c>
      <c r="I431" s="69">
        <f>COUNTIF('U11B.F'!A:BJ,Admin!$A431)</f>
        <v>0</v>
      </c>
    </row>
    <row r="432" spans="1:9" ht="15" thickBot="1" x14ac:dyDescent="0.4">
      <c r="A432">
        <f>Athletes!V38</f>
        <v>530</v>
      </c>
      <c r="B432" t="str">
        <f>Athletes!W38</f>
        <v>U13G</v>
      </c>
      <c r="C432" t="str">
        <f>Athletes!X38</f>
        <v>U13G WSP</v>
      </c>
      <c r="D432" t="str">
        <f>Athletes!Y38</f>
        <v>Amber</v>
      </c>
      <c r="E432" t="str">
        <f>Athletes!Z38</f>
        <v>Ablett</v>
      </c>
      <c r="F432" s="9" t="s">
        <v>18</v>
      </c>
      <c r="G432" s="69">
        <f>COUNTIF('U13G.Tr'!A:T,Admin!$A432)</f>
        <v>2</v>
      </c>
      <c r="H432" s="69">
        <f>COUNTIF('U13G.Relay'!A:U,Admin!$A432)</f>
        <v>0</v>
      </c>
      <c r="I432" s="69">
        <f>COUNTIF('U13G.F'!A:BV,Admin!$A432)</f>
        <v>2</v>
      </c>
    </row>
    <row r="433" spans="1:9" ht="15" thickBot="1" x14ac:dyDescent="0.4">
      <c r="A433">
        <f>Athletes!V39</f>
        <v>531</v>
      </c>
      <c r="B433" t="str">
        <f>Athletes!W39</f>
        <v>U13G</v>
      </c>
      <c r="C433" t="str">
        <f>Athletes!X39</f>
        <v/>
      </c>
      <c r="D433">
        <f>Athletes!Y39</f>
        <v>0</v>
      </c>
      <c r="E433">
        <f>Athletes!Z39</f>
        <v>0</v>
      </c>
      <c r="F433" s="9" t="s">
        <v>18</v>
      </c>
      <c r="G433" s="69">
        <f>COUNTIF('U13G.Tr'!A:T,Admin!$A433)</f>
        <v>0</v>
      </c>
      <c r="H433" s="69">
        <f>COUNTIF('U13G.Relay'!A:U,Admin!$A433)</f>
        <v>0</v>
      </c>
      <c r="I433" s="69">
        <f>COUNTIF('U13G.F'!A:BV,Admin!$A433)</f>
        <v>0</v>
      </c>
    </row>
    <row r="434" spans="1:9" ht="15" thickBot="1" x14ac:dyDescent="0.4">
      <c r="A434">
        <f>Athletes!V40</f>
        <v>532</v>
      </c>
      <c r="B434" t="str">
        <f>Athletes!W40</f>
        <v>U13G</v>
      </c>
      <c r="C434" t="str">
        <f>Athletes!X40</f>
        <v/>
      </c>
      <c r="D434">
        <f>Athletes!Y40</f>
        <v>0</v>
      </c>
      <c r="E434">
        <f>Athletes!Z40</f>
        <v>0</v>
      </c>
      <c r="F434" s="9" t="s">
        <v>18</v>
      </c>
      <c r="G434" s="69">
        <f>COUNTIF('U13G.Tr'!A:T,Admin!$A434)</f>
        <v>0</v>
      </c>
      <c r="H434" s="69">
        <f>COUNTIF('U13G.Relay'!A:U,Admin!$A434)</f>
        <v>0</v>
      </c>
      <c r="I434" s="69">
        <f>COUNTIF('U13G.F'!A:BV,Admin!$A434)</f>
        <v>0</v>
      </c>
    </row>
    <row r="435" spans="1:9" ht="15" thickBot="1" x14ac:dyDescent="0.4">
      <c r="A435">
        <f>Athletes!V41</f>
        <v>533</v>
      </c>
      <c r="B435" t="str">
        <f>Athletes!W41</f>
        <v>U13G</v>
      </c>
      <c r="C435" t="str">
        <f>Athletes!X41</f>
        <v/>
      </c>
      <c r="D435">
        <f>Athletes!Y41</f>
        <v>0</v>
      </c>
      <c r="E435">
        <f>Athletes!Z41</f>
        <v>0</v>
      </c>
      <c r="F435" s="9" t="s">
        <v>18</v>
      </c>
      <c r="G435" s="69">
        <f>COUNTIF('U13G.Tr'!A:T,Admin!$A435)</f>
        <v>0</v>
      </c>
      <c r="H435" s="69">
        <f>COUNTIF('U13G.Relay'!A:U,Admin!$A435)</f>
        <v>0</v>
      </c>
      <c r="I435" s="69">
        <f>COUNTIF('U13G.F'!A:BV,Admin!$A435)</f>
        <v>0</v>
      </c>
    </row>
    <row r="436" spans="1:9" ht="15" thickBot="1" x14ac:dyDescent="0.4">
      <c r="A436">
        <f>Athletes!V42</f>
        <v>534</v>
      </c>
      <c r="B436" t="str">
        <f>Athletes!W42</f>
        <v>U13G</v>
      </c>
      <c r="C436" t="str">
        <f>Athletes!X42</f>
        <v/>
      </c>
      <c r="D436">
        <f>Athletes!Y42</f>
        <v>0</v>
      </c>
      <c r="E436">
        <f>Athletes!Z42</f>
        <v>0</v>
      </c>
      <c r="F436" s="9" t="s">
        <v>18</v>
      </c>
      <c r="G436" s="69">
        <f>COUNTIF('U13G.Tr'!A:T,Admin!$A436)</f>
        <v>0</v>
      </c>
      <c r="H436" s="69">
        <f>COUNTIF('U13G.Relay'!A:U,Admin!$A436)</f>
        <v>0</v>
      </c>
      <c r="I436" s="69">
        <f>COUNTIF('U13G.F'!A:BV,Admin!$A436)</f>
        <v>0</v>
      </c>
    </row>
    <row r="437" spans="1:9" ht="15" thickBot="1" x14ac:dyDescent="0.4">
      <c r="A437">
        <f>Athletes!V43</f>
        <v>535</v>
      </c>
      <c r="B437" t="str">
        <f>Athletes!W43</f>
        <v>U13G</v>
      </c>
      <c r="C437" t="str">
        <f>Athletes!X43</f>
        <v/>
      </c>
      <c r="D437">
        <f>Athletes!Y43</f>
        <v>0</v>
      </c>
      <c r="E437">
        <f>Athletes!Z43</f>
        <v>0</v>
      </c>
      <c r="F437" s="9" t="s">
        <v>18</v>
      </c>
      <c r="G437" s="69">
        <f>COUNTIF('U13G.Tr'!A:T,Admin!$A437)</f>
        <v>0</v>
      </c>
      <c r="H437" s="69">
        <f>COUNTIF('U13G.Relay'!A:U,Admin!$A437)</f>
        <v>0</v>
      </c>
      <c r="I437" s="69">
        <f>COUNTIF('U13G.F'!A:BV,Admin!$A437)</f>
        <v>0</v>
      </c>
    </row>
    <row r="438" spans="1:9" ht="15" thickBot="1" x14ac:dyDescent="0.4">
      <c r="A438">
        <f>Athletes!V44</f>
        <v>536</v>
      </c>
      <c r="B438" t="str">
        <f>Athletes!W44</f>
        <v>U13G</v>
      </c>
      <c r="C438" t="str">
        <f>Athletes!X44</f>
        <v/>
      </c>
      <c r="D438">
        <f>Athletes!Y44</f>
        <v>0</v>
      </c>
      <c r="E438">
        <f>Athletes!Z44</f>
        <v>0</v>
      </c>
      <c r="F438" s="9" t="s">
        <v>18</v>
      </c>
      <c r="G438" s="69">
        <f>COUNTIF('U13G.Tr'!A:T,Admin!$A438)</f>
        <v>0</v>
      </c>
      <c r="H438" s="69">
        <f>COUNTIF('U13G.Relay'!A:U,Admin!$A438)</f>
        <v>0</v>
      </c>
      <c r="I438" s="69">
        <f>COUNTIF('U13G.F'!A:BV,Admin!$A438)</f>
        <v>0</v>
      </c>
    </row>
    <row r="439" spans="1:9" ht="15" thickBot="1" x14ac:dyDescent="0.4">
      <c r="A439">
        <f>Athletes!V45</f>
        <v>537</v>
      </c>
      <c r="B439" t="str">
        <f>Athletes!W45</f>
        <v>U13G</v>
      </c>
      <c r="C439" t="str">
        <f>Athletes!X45</f>
        <v/>
      </c>
      <c r="D439">
        <f>Athletes!Y45</f>
        <v>0</v>
      </c>
      <c r="E439">
        <f>Athletes!Z45</f>
        <v>0</v>
      </c>
      <c r="F439" s="9" t="s">
        <v>18</v>
      </c>
      <c r="G439" s="69">
        <f>COUNTIF('U13G.Tr'!A:T,Admin!$A439)</f>
        <v>0</v>
      </c>
      <c r="H439" s="69">
        <f>COUNTIF('U13G.Relay'!A:U,Admin!$A439)</f>
        <v>0</v>
      </c>
      <c r="I439" s="69">
        <f>COUNTIF('U13G.F'!A:BV,Admin!$A439)</f>
        <v>0</v>
      </c>
    </row>
    <row r="440" spans="1:9" ht="15" thickBot="1" x14ac:dyDescent="0.4">
      <c r="A440">
        <f>Athletes!V46</f>
        <v>538</v>
      </c>
      <c r="B440" t="str">
        <f>Athletes!W46</f>
        <v>U13G</v>
      </c>
      <c r="C440" t="str">
        <f>Athletes!X46</f>
        <v/>
      </c>
      <c r="D440">
        <f>Athletes!Y46</f>
        <v>0</v>
      </c>
      <c r="E440">
        <f>Athletes!Z46</f>
        <v>0</v>
      </c>
      <c r="F440" s="9" t="s">
        <v>18</v>
      </c>
      <c r="G440" s="69">
        <f>COUNTIF('U13G.Tr'!A:T,Admin!$A440)</f>
        <v>0</v>
      </c>
      <c r="H440" s="69">
        <f>COUNTIF('U13G.Relay'!A:U,Admin!$A440)</f>
        <v>0</v>
      </c>
      <c r="I440" s="69">
        <f>COUNTIF('U13G.F'!A:BV,Admin!$A440)</f>
        <v>0</v>
      </c>
    </row>
    <row r="441" spans="1:9" ht="15" thickBot="1" x14ac:dyDescent="0.4">
      <c r="A441">
        <f>Athletes!V47</f>
        <v>539</v>
      </c>
      <c r="B441" t="str">
        <f>Athletes!W47</f>
        <v>U13G</v>
      </c>
      <c r="C441" t="str">
        <f>Athletes!X47</f>
        <v/>
      </c>
      <c r="D441">
        <f>Athletes!Y47</f>
        <v>0</v>
      </c>
      <c r="E441">
        <f>Athletes!Z47</f>
        <v>0</v>
      </c>
      <c r="F441" s="9" t="s">
        <v>18</v>
      </c>
      <c r="G441" s="69">
        <f>COUNTIF('U13G.Tr'!A:T,Admin!$A441)</f>
        <v>0</v>
      </c>
      <c r="H441" s="69">
        <f>COUNTIF('U13G.Relay'!A:U,Admin!$A441)</f>
        <v>0</v>
      </c>
      <c r="I441" s="69">
        <f>COUNTIF('U13G.F'!A:BV,Admin!$A441)</f>
        <v>0</v>
      </c>
    </row>
    <row r="442" spans="1:9" ht="15" thickBot="1" x14ac:dyDescent="0.4">
      <c r="A442">
        <f>Athletes!V48</f>
        <v>540</v>
      </c>
      <c r="B442" t="str">
        <f>Athletes!W48</f>
        <v>U13G</v>
      </c>
      <c r="C442" t="str">
        <f>Athletes!X48</f>
        <v/>
      </c>
      <c r="D442">
        <f>Athletes!Y48</f>
        <v>0</v>
      </c>
      <c r="E442">
        <f>Athletes!Z48</f>
        <v>0</v>
      </c>
      <c r="F442" s="9" t="s">
        <v>18</v>
      </c>
      <c r="G442" s="69">
        <f>COUNTIF('U13G.Tr'!A:T,Admin!$A442)</f>
        <v>0</v>
      </c>
      <c r="H442" s="69">
        <f>COUNTIF('U13G.Relay'!A:U,Admin!$A442)</f>
        <v>0</v>
      </c>
      <c r="I442" s="69">
        <f>COUNTIF('U13G.F'!A:BV,Admin!$A442)</f>
        <v>0</v>
      </c>
    </row>
    <row r="443" spans="1:9" ht="15" thickBot="1" x14ac:dyDescent="0.4">
      <c r="A443">
        <f>Athletes!V49</f>
        <v>541</v>
      </c>
      <c r="B443" t="str">
        <f>Athletes!W49</f>
        <v>U13G</v>
      </c>
      <c r="C443" t="str">
        <f>Athletes!X49</f>
        <v/>
      </c>
      <c r="D443">
        <f>Athletes!Y49</f>
        <v>0</v>
      </c>
      <c r="E443">
        <f>Athletes!Z49</f>
        <v>0</v>
      </c>
      <c r="F443" s="9" t="s">
        <v>18</v>
      </c>
      <c r="G443" s="69">
        <f>COUNTIF('U13G.Tr'!A:T,Admin!$A443)</f>
        <v>0</v>
      </c>
      <c r="H443" s="69">
        <f>COUNTIF('U13G.Relay'!A:U,Admin!$A443)</f>
        <v>0</v>
      </c>
      <c r="I443" s="69">
        <f>COUNTIF('U13G.F'!A:BV,Admin!$A443)</f>
        <v>0</v>
      </c>
    </row>
    <row r="444" spans="1:9" ht="15" thickBot="1" x14ac:dyDescent="0.4">
      <c r="A444">
        <f>Athletes!V50</f>
        <v>542</v>
      </c>
      <c r="B444" t="str">
        <f>Athletes!W50</f>
        <v>U13G</v>
      </c>
      <c r="C444" t="str">
        <f>Athletes!X50</f>
        <v/>
      </c>
      <c r="D444">
        <f>Athletes!Y50</f>
        <v>0</v>
      </c>
      <c r="E444">
        <f>Athletes!Z50</f>
        <v>0</v>
      </c>
      <c r="F444" s="9" t="s">
        <v>18</v>
      </c>
      <c r="G444" s="69">
        <f>COUNTIF('U13G.Tr'!A:T,Admin!$A444)</f>
        <v>0</v>
      </c>
      <c r="H444" s="69">
        <f>COUNTIF('U13G.Relay'!A:U,Admin!$A444)</f>
        <v>0</v>
      </c>
      <c r="I444" s="69">
        <f>COUNTIF('U13G.F'!A:BV,Admin!$A444)</f>
        <v>0</v>
      </c>
    </row>
    <row r="445" spans="1:9" ht="15" thickBot="1" x14ac:dyDescent="0.4">
      <c r="A445">
        <f>Athletes!V51</f>
        <v>543</v>
      </c>
      <c r="B445" t="str">
        <f>Athletes!W51</f>
        <v>U13G</v>
      </c>
      <c r="C445" t="str">
        <f>Athletes!X51</f>
        <v/>
      </c>
      <c r="D445">
        <f>Athletes!Y51</f>
        <v>0</v>
      </c>
      <c r="E445">
        <f>Athletes!Z51</f>
        <v>0</v>
      </c>
      <c r="F445" s="9" t="s">
        <v>18</v>
      </c>
      <c r="G445" s="69">
        <f>COUNTIF('U13G.Tr'!A:T,Admin!$A445)</f>
        <v>0</v>
      </c>
      <c r="H445" s="69">
        <f>COUNTIF('U13G.Relay'!A:U,Admin!$A445)</f>
        <v>0</v>
      </c>
      <c r="I445" s="69">
        <f>COUNTIF('U13G.F'!A:BV,Admin!$A445)</f>
        <v>0</v>
      </c>
    </row>
    <row r="446" spans="1:9" ht="15" thickBot="1" x14ac:dyDescent="0.4">
      <c r="A446">
        <f>Athletes!V52</f>
        <v>544</v>
      </c>
      <c r="B446" t="str">
        <f>Athletes!W52</f>
        <v>U13G</v>
      </c>
      <c r="C446" t="str">
        <f>Athletes!X52</f>
        <v/>
      </c>
      <c r="D446">
        <f>Athletes!Y52</f>
        <v>0</v>
      </c>
      <c r="E446">
        <f>Athletes!Z52</f>
        <v>0</v>
      </c>
      <c r="F446" s="9" t="s">
        <v>18</v>
      </c>
      <c r="G446" s="69">
        <f>COUNTIF('U13G.Tr'!A:T,Admin!$A446)</f>
        <v>0</v>
      </c>
      <c r="H446" s="69">
        <f>COUNTIF('U13G.Relay'!A:U,Admin!$A446)</f>
        <v>0</v>
      </c>
      <c r="I446" s="69">
        <f>COUNTIF('U13G.F'!A:BV,Admin!$A446)</f>
        <v>0</v>
      </c>
    </row>
    <row r="447" spans="1:9" ht="15" thickBot="1" x14ac:dyDescent="0.4">
      <c r="A447">
        <f>Athletes!V53</f>
        <v>545</v>
      </c>
      <c r="B447" t="str">
        <f>Athletes!W53</f>
        <v>U13B</v>
      </c>
      <c r="C447" t="str">
        <f>Athletes!X53</f>
        <v>U13B WSP</v>
      </c>
      <c r="D447" t="str">
        <f>Athletes!Y53</f>
        <v>Jack</v>
      </c>
      <c r="E447" t="str">
        <f>Athletes!Z53</f>
        <v>Barnes</v>
      </c>
      <c r="F447" s="9" t="s">
        <v>18</v>
      </c>
      <c r="G447" s="69">
        <f>COUNTIF('U13B.Tr'!A:T,Admin!$A447)</f>
        <v>0</v>
      </c>
      <c r="H447" s="69">
        <f>COUNTIF('U13B.Relay'!A:U,Admin!$A447)</f>
        <v>0</v>
      </c>
      <c r="I447" s="69">
        <f>COUNTIF('U13B.F'!A:BV,Admin!$A447)</f>
        <v>0</v>
      </c>
    </row>
    <row r="448" spans="1:9" ht="15" thickBot="1" x14ac:dyDescent="0.4">
      <c r="A448">
        <f>Athletes!V54</f>
        <v>546</v>
      </c>
      <c r="B448" t="str">
        <f>Athletes!W54</f>
        <v>U13B</v>
      </c>
      <c r="C448" t="str">
        <f>Athletes!X54</f>
        <v/>
      </c>
      <c r="D448">
        <f>Athletes!Y54</f>
        <v>0</v>
      </c>
      <c r="E448">
        <f>Athletes!Z54</f>
        <v>0</v>
      </c>
      <c r="F448" s="9" t="s">
        <v>18</v>
      </c>
      <c r="G448" s="69">
        <f>COUNTIF('U13B.Tr'!A:T,Admin!$A448)</f>
        <v>0</v>
      </c>
      <c r="H448" s="69">
        <f>COUNTIF('U13B.Relay'!A:U,Admin!$A448)</f>
        <v>0</v>
      </c>
      <c r="I448" s="69">
        <f>COUNTIF('U13B.F'!A:BV,Admin!$A448)</f>
        <v>0</v>
      </c>
    </row>
    <row r="449" spans="1:9" ht="15" thickBot="1" x14ac:dyDescent="0.4">
      <c r="A449">
        <f>Athletes!V55</f>
        <v>547</v>
      </c>
      <c r="B449" t="str">
        <f>Athletes!W55</f>
        <v>U13B</v>
      </c>
      <c r="C449" t="str">
        <f>Athletes!X55</f>
        <v/>
      </c>
      <c r="D449">
        <f>Athletes!Y55</f>
        <v>0</v>
      </c>
      <c r="E449">
        <f>Athletes!Z55</f>
        <v>0</v>
      </c>
      <c r="F449" s="9" t="s">
        <v>18</v>
      </c>
      <c r="G449" s="69">
        <f>COUNTIF('U13B.Tr'!A:T,Admin!$A449)</f>
        <v>0</v>
      </c>
      <c r="H449" s="69">
        <f>COUNTIF('U13B.Relay'!A:U,Admin!$A449)</f>
        <v>0</v>
      </c>
      <c r="I449" s="69">
        <f>COUNTIF('U13B.F'!A:BV,Admin!$A449)</f>
        <v>0</v>
      </c>
    </row>
    <row r="450" spans="1:9" ht="15" thickBot="1" x14ac:dyDescent="0.4">
      <c r="A450">
        <f>Athletes!V56</f>
        <v>548</v>
      </c>
      <c r="B450" t="str">
        <f>Athletes!W56</f>
        <v>U13B</v>
      </c>
      <c r="C450" t="str">
        <f>Athletes!X56</f>
        <v/>
      </c>
      <c r="D450">
        <f>Athletes!Y56</f>
        <v>0</v>
      </c>
      <c r="E450">
        <f>Athletes!Z56</f>
        <v>0</v>
      </c>
      <c r="F450" s="9" t="s">
        <v>18</v>
      </c>
      <c r="G450" s="69">
        <f>COUNTIF('U13B.Tr'!A:T,Admin!$A450)</f>
        <v>0</v>
      </c>
      <c r="H450" s="69">
        <f>COUNTIF('U13B.Relay'!A:U,Admin!$A450)</f>
        <v>0</v>
      </c>
      <c r="I450" s="69">
        <f>COUNTIF('U13B.F'!A:BV,Admin!$A450)</f>
        <v>0</v>
      </c>
    </row>
    <row r="451" spans="1:9" ht="15" thickBot="1" x14ac:dyDescent="0.4">
      <c r="A451">
        <f>Athletes!V57</f>
        <v>549</v>
      </c>
      <c r="B451" t="str">
        <f>Athletes!W57</f>
        <v>U13B</v>
      </c>
      <c r="C451" t="str">
        <f>Athletes!X57</f>
        <v/>
      </c>
      <c r="D451">
        <f>Athletes!Y57</f>
        <v>0</v>
      </c>
      <c r="E451">
        <f>Athletes!Z57</f>
        <v>0</v>
      </c>
      <c r="F451" s="9" t="s">
        <v>18</v>
      </c>
      <c r="G451" s="69">
        <f>COUNTIF('U13B.Tr'!A:T,Admin!$A451)</f>
        <v>0</v>
      </c>
      <c r="H451" s="69">
        <f>COUNTIF('U13B.Relay'!A:U,Admin!$A451)</f>
        <v>0</v>
      </c>
      <c r="I451" s="69">
        <f>COUNTIF('U13B.F'!A:BV,Admin!$A451)</f>
        <v>0</v>
      </c>
    </row>
    <row r="452" spans="1:9" ht="15" thickBot="1" x14ac:dyDescent="0.4">
      <c r="A452">
        <f>Athletes!V58</f>
        <v>550</v>
      </c>
      <c r="B452" t="str">
        <f>Athletes!W58</f>
        <v>U13B</v>
      </c>
      <c r="C452" t="str">
        <f>Athletes!X58</f>
        <v/>
      </c>
      <c r="D452">
        <f>Athletes!Y58</f>
        <v>0</v>
      </c>
      <c r="E452">
        <f>Athletes!Z58</f>
        <v>0</v>
      </c>
      <c r="F452" s="9" t="s">
        <v>18</v>
      </c>
      <c r="G452" s="69">
        <f>COUNTIF('U13B.Tr'!A:T,Admin!$A452)</f>
        <v>0</v>
      </c>
      <c r="H452" s="69">
        <f>COUNTIF('U13B.Relay'!A:U,Admin!$A452)</f>
        <v>0</v>
      </c>
      <c r="I452" s="69">
        <f>COUNTIF('U13B.F'!A:BV,Admin!$A452)</f>
        <v>0</v>
      </c>
    </row>
    <row r="453" spans="1:9" ht="15" thickBot="1" x14ac:dyDescent="0.4">
      <c r="A453">
        <f>Athletes!V59</f>
        <v>551</v>
      </c>
      <c r="B453" t="str">
        <f>Athletes!W59</f>
        <v>U13B</v>
      </c>
      <c r="C453" t="str">
        <f>Athletes!X59</f>
        <v/>
      </c>
      <c r="D453">
        <f>Athletes!Y59</f>
        <v>0</v>
      </c>
      <c r="E453">
        <f>Athletes!Z59</f>
        <v>0</v>
      </c>
      <c r="F453" s="9" t="s">
        <v>18</v>
      </c>
      <c r="G453" s="69">
        <f>COUNTIF('U13B.Tr'!A:T,Admin!$A453)</f>
        <v>0</v>
      </c>
      <c r="H453" s="69">
        <f>COUNTIF('U13B.Relay'!A:U,Admin!$A453)</f>
        <v>0</v>
      </c>
      <c r="I453" s="69">
        <f>COUNTIF('U13B.F'!A:BV,Admin!$A453)</f>
        <v>0</v>
      </c>
    </row>
    <row r="454" spans="1:9" ht="15" thickBot="1" x14ac:dyDescent="0.4">
      <c r="A454">
        <f>Athletes!V60</f>
        <v>552</v>
      </c>
      <c r="B454" t="str">
        <f>Athletes!W60</f>
        <v>U13B</v>
      </c>
      <c r="C454" t="str">
        <f>Athletes!X60</f>
        <v/>
      </c>
      <c r="D454">
        <f>Athletes!Y60</f>
        <v>0</v>
      </c>
      <c r="E454">
        <f>Athletes!Z60</f>
        <v>0</v>
      </c>
      <c r="F454" s="9" t="s">
        <v>18</v>
      </c>
      <c r="G454" s="69">
        <f>COUNTIF('U13B.Tr'!A:T,Admin!$A454)</f>
        <v>0</v>
      </c>
      <c r="H454" s="69">
        <f>COUNTIF('U13B.Relay'!A:U,Admin!$A454)</f>
        <v>0</v>
      </c>
      <c r="I454" s="69">
        <f>COUNTIF('U13B.F'!A:BV,Admin!$A454)</f>
        <v>0</v>
      </c>
    </row>
    <row r="455" spans="1:9" ht="15" thickBot="1" x14ac:dyDescent="0.4">
      <c r="A455">
        <f>Athletes!V61</f>
        <v>553</v>
      </c>
      <c r="B455" t="str">
        <f>Athletes!W61</f>
        <v>U13B</v>
      </c>
      <c r="C455" t="str">
        <f>Athletes!X61</f>
        <v/>
      </c>
      <c r="D455">
        <f>Athletes!Y61</f>
        <v>0</v>
      </c>
      <c r="E455">
        <f>Athletes!Z61</f>
        <v>0</v>
      </c>
      <c r="F455" s="9" t="s">
        <v>18</v>
      </c>
      <c r="G455" s="69">
        <f>COUNTIF('U13B.Tr'!A:T,Admin!$A455)</f>
        <v>0</v>
      </c>
      <c r="H455" s="69">
        <f>COUNTIF('U13B.Relay'!A:U,Admin!$A455)</f>
        <v>0</v>
      </c>
      <c r="I455" s="69">
        <f>COUNTIF('U13B.F'!A:BV,Admin!$A455)</f>
        <v>0</v>
      </c>
    </row>
    <row r="456" spans="1:9" ht="15" thickBot="1" x14ac:dyDescent="0.4">
      <c r="A456">
        <f>Athletes!V62</f>
        <v>554</v>
      </c>
      <c r="B456" t="str">
        <f>Athletes!W62</f>
        <v>U13B</v>
      </c>
      <c r="C456" t="str">
        <f>Athletes!X62</f>
        <v/>
      </c>
      <c r="D456">
        <f>Athletes!Y62</f>
        <v>0</v>
      </c>
      <c r="E456">
        <f>Athletes!Z62</f>
        <v>0</v>
      </c>
      <c r="F456" s="9" t="s">
        <v>18</v>
      </c>
      <c r="G456" s="69">
        <f>COUNTIF('U13B.Tr'!A:T,Admin!$A456)</f>
        <v>0</v>
      </c>
      <c r="H456" s="69">
        <f>COUNTIF('U13B.Relay'!A:U,Admin!$A456)</f>
        <v>0</v>
      </c>
      <c r="I456" s="69">
        <f>COUNTIF('U13B.F'!A:BV,Admin!$A456)</f>
        <v>0</v>
      </c>
    </row>
    <row r="457" spans="1:9" ht="15" thickBot="1" x14ac:dyDescent="0.4">
      <c r="A457">
        <f>Athletes!V63</f>
        <v>555</v>
      </c>
      <c r="B457" t="str">
        <f>Athletes!W63</f>
        <v>U13B</v>
      </c>
      <c r="C457" t="str">
        <f>Athletes!X63</f>
        <v/>
      </c>
      <c r="D457">
        <f>Athletes!Y63</f>
        <v>0</v>
      </c>
      <c r="E457">
        <f>Athletes!Z63</f>
        <v>0</v>
      </c>
      <c r="F457" s="9" t="s">
        <v>18</v>
      </c>
      <c r="G457" s="69">
        <f>COUNTIF('U13B.Tr'!A:T,Admin!$A457)</f>
        <v>0</v>
      </c>
      <c r="H457" s="69">
        <f>COUNTIF('U13B.Relay'!A:U,Admin!$A457)</f>
        <v>0</v>
      </c>
      <c r="I457" s="69">
        <f>COUNTIF('U13B.F'!A:BV,Admin!$A457)</f>
        <v>0</v>
      </c>
    </row>
    <row r="458" spans="1:9" ht="15" thickBot="1" x14ac:dyDescent="0.4">
      <c r="A458">
        <f>Athletes!V64</f>
        <v>556</v>
      </c>
      <c r="B458" t="str">
        <f>Athletes!W64</f>
        <v>U13B</v>
      </c>
      <c r="C458" t="str">
        <f>Athletes!X64</f>
        <v/>
      </c>
      <c r="D458">
        <f>Athletes!Y64</f>
        <v>0</v>
      </c>
      <c r="E458">
        <f>Athletes!Z64</f>
        <v>0</v>
      </c>
      <c r="F458" s="9" t="s">
        <v>18</v>
      </c>
      <c r="G458" s="69">
        <f>COUNTIF('U13B.Tr'!A:T,Admin!$A458)</f>
        <v>0</v>
      </c>
      <c r="H458" s="69">
        <f>COUNTIF('U13B.Relay'!A:U,Admin!$A458)</f>
        <v>0</v>
      </c>
      <c r="I458" s="69">
        <f>COUNTIF('U13B.F'!A:BV,Admin!$A458)</f>
        <v>0</v>
      </c>
    </row>
    <row r="459" spans="1:9" ht="15" thickBot="1" x14ac:dyDescent="0.4">
      <c r="A459">
        <f>Athletes!V65</f>
        <v>557</v>
      </c>
      <c r="B459" t="str">
        <f>Athletes!W65</f>
        <v>U13B</v>
      </c>
      <c r="C459" t="str">
        <f>Athletes!X65</f>
        <v/>
      </c>
      <c r="D459">
        <f>Athletes!Y65</f>
        <v>0</v>
      </c>
      <c r="E459">
        <f>Athletes!Z65</f>
        <v>0</v>
      </c>
      <c r="F459" s="9" t="s">
        <v>18</v>
      </c>
      <c r="G459" s="69">
        <f>COUNTIF('U13B.Tr'!A:T,Admin!$A459)</f>
        <v>0</v>
      </c>
      <c r="H459" s="69">
        <f>COUNTIF('U13B.Relay'!A:U,Admin!$A459)</f>
        <v>0</v>
      </c>
      <c r="I459" s="69">
        <f>COUNTIF('U13B.F'!A:BV,Admin!$A459)</f>
        <v>0</v>
      </c>
    </row>
    <row r="460" spans="1:9" ht="15" thickBot="1" x14ac:dyDescent="0.4">
      <c r="A460">
        <f>Athletes!V66</f>
        <v>558</v>
      </c>
      <c r="B460" t="str">
        <f>Athletes!W66</f>
        <v>U13B</v>
      </c>
      <c r="C460" t="str">
        <f>Athletes!X66</f>
        <v/>
      </c>
      <c r="D460">
        <f>Athletes!Y66</f>
        <v>0</v>
      </c>
      <c r="E460">
        <f>Athletes!Z66</f>
        <v>0</v>
      </c>
      <c r="F460" s="9" t="s">
        <v>18</v>
      </c>
      <c r="G460" s="69">
        <f>COUNTIF('U13B.Tr'!A:T,Admin!$A460)</f>
        <v>0</v>
      </c>
      <c r="H460" s="69">
        <f>COUNTIF('U13B.Relay'!A:U,Admin!$A460)</f>
        <v>0</v>
      </c>
      <c r="I460" s="69">
        <f>COUNTIF('U13B.F'!A:BV,Admin!$A460)</f>
        <v>0</v>
      </c>
    </row>
    <row r="461" spans="1:9" ht="15" thickBot="1" x14ac:dyDescent="0.4">
      <c r="A461">
        <f>Athletes!V67</f>
        <v>559</v>
      </c>
      <c r="B461" t="str">
        <f>Athletes!W67</f>
        <v>U13B</v>
      </c>
      <c r="C461" t="str">
        <f>Athletes!X67</f>
        <v/>
      </c>
      <c r="D461">
        <f>Athletes!Y67</f>
        <v>0</v>
      </c>
      <c r="E461">
        <f>Athletes!Z67</f>
        <v>0</v>
      </c>
      <c r="F461" s="9" t="s">
        <v>18</v>
      </c>
      <c r="G461" s="69">
        <f>COUNTIF('U13B.Tr'!A:T,Admin!$A461)</f>
        <v>0</v>
      </c>
      <c r="H461" s="69">
        <f>COUNTIF('U13B.Relay'!A:U,Admin!$A461)</f>
        <v>0</v>
      </c>
      <c r="I461" s="69">
        <f>COUNTIF('U13B.F'!A:BV,Admin!$A461)</f>
        <v>0</v>
      </c>
    </row>
    <row r="462" spans="1:9" ht="15" thickBot="1" x14ac:dyDescent="0.4">
      <c r="A462">
        <f>Athletes!V68</f>
        <v>560</v>
      </c>
      <c r="B462">
        <f>Athletes!W68</f>
        <v>0</v>
      </c>
      <c r="C462" t="str">
        <f>Athletes!X68</f>
        <v/>
      </c>
      <c r="D462">
        <f>Athletes!Y68</f>
        <v>0</v>
      </c>
      <c r="E462">
        <f>Athletes!Z68</f>
        <v>0</v>
      </c>
      <c r="F462" s="9" t="s">
        <v>18</v>
      </c>
      <c r="G462" s="69"/>
      <c r="H462" s="69"/>
      <c r="I462" s="69"/>
    </row>
    <row r="463" spans="1:9" ht="15" thickBot="1" x14ac:dyDescent="0.4">
      <c r="A463">
        <f>Athletes!V69</f>
        <v>561</v>
      </c>
      <c r="B463">
        <f>Athletes!W69</f>
        <v>0</v>
      </c>
      <c r="C463" t="str">
        <f>Athletes!X69</f>
        <v/>
      </c>
      <c r="D463">
        <f>Athletes!Y69</f>
        <v>0</v>
      </c>
      <c r="E463">
        <f>Athletes!Z69</f>
        <v>0</v>
      </c>
      <c r="F463" s="9" t="s">
        <v>18</v>
      </c>
      <c r="G463" s="69"/>
      <c r="H463" s="69"/>
      <c r="I463" s="69"/>
    </row>
    <row r="464" spans="1:9" ht="15" thickBot="1" x14ac:dyDescent="0.4">
      <c r="A464">
        <f>Athletes!V70</f>
        <v>562</v>
      </c>
      <c r="B464">
        <f>Athletes!W70</f>
        <v>0</v>
      </c>
      <c r="C464" t="str">
        <f>Athletes!X70</f>
        <v/>
      </c>
      <c r="D464">
        <f>Athletes!Y70</f>
        <v>0</v>
      </c>
      <c r="E464">
        <f>Athletes!Z70</f>
        <v>0</v>
      </c>
      <c r="F464" s="9" t="s">
        <v>18</v>
      </c>
      <c r="G464" s="69"/>
      <c r="H464" s="69"/>
      <c r="I464" s="69"/>
    </row>
    <row r="465" spans="1:9" ht="15" thickBot="1" x14ac:dyDescent="0.4">
      <c r="A465">
        <f>Athletes!V71</f>
        <v>563</v>
      </c>
      <c r="B465">
        <f>Athletes!W71</f>
        <v>0</v>
      </c>
      <c r="C465" t="str">
        <f>Athletes!X71</f>
        <v/>
      </c>
      <c r="D465">
        <f>Athletes!Y71</f>
        <v>0</v>
      </c>
      <c r="E465">
        <f>Athletes!Z71</f>
        <v>0</v>
      </c>
      <c r="F465" s="9" t="s">
        <v>18</v>
      </c>
      <c r="G465" s="69"/>
      <c r="H465" s="69"/>
      <c r="I465" s="69"/>
    </row>
    <row r="466" spans="1:9" ht="15" thickBot="1" x14ac:dyDescent="0.4">
      <c r="A466">
        <f>Athletes!V72</f>
        <v>564</v>
      </c>
      <c r="B466">
        <f>Athletes!W72</f>
        <v>0</v>
      </c>
      <c r="C466" t="str">
        <f>Athletes!X72</f>
        <v/>
      </c>
      <c r="D466">
        <f>Athletes!Y72</f>
        <v>0</v>
      </c>
      <c r="E466">
        <f>Athletes!Z72</f>
        <v>0</v>
      </c>
      <c r="F466" s="9" t="s">
        <v>18</v>
      </c>
      <c r="G466" s="69"/>
      <c r="H466" s="69"/>
      <c r="I466" s="69"/>
    </row>
    <row r="467" spans="1:9" ht="15" thickBot="1" x14ac:dyDescent="0.4">
      <c r="A467">
        <f>Athletes!V73</f>
        <v>565</v>
      </c>
      <c r="B467">
        <f>Athletes!W73</f>
        <v>0</v>
      </c>
      <c r="C467" t="str">
        <f>Athletes!X73</f>
        <v/>
      </c>
      <c r="D467">
        <f>Athletes!Y73</f>
        <v>0</v>
      </c>
      <c r="E467">
        <f>Athletes!Z73</f>
        <v>0</v>
      </c>
      <c r="F467" s="9" t="s">
        <v>18</v>
      </c>
      <c r="G467" s="69"/>
      <c r="H467" s="69"/>
      <c r="I467" s="69"/>
    </row>
    <row r="468" spans="1:9" ht="15" thickBot="1" x14ac:dyDescent="0.4">
      <c r="A468">
        <f>Athletes!V74</f>
        <v>566</v>
      </c>
      <c r="B468">
        <f>Athletes!W74</f>
        <v>0</v>
      </c>
      <c r="C468" t="str">
        <f>Athletes!X74</f>
        <v/>
      </c>
      <c r="D468">
        <f>Athletes!Y74</f>
        <v>0</v>
      </c>
      <c r="E468">
        <f>Athletes!Z74</f>
        <v>0</v>
      </c>
      <c r="F468" s="9" t="s">
        <v>18</v>
      </c>
      <c r="G468" s="69"/>
      <c r="H468" s="69"/>
      <c r="I468" s="69"/>
    </row>
    <row r="469" spans="1:9" ht="15" thickBot="1" x14ac:dyDescent="0.4">
      <c r="A469">
        <f>Athletes!V75</f>
        <v>567</v>
      </c>
      <c r="B469">
        <f>Athletes!W75</f>
        <v>0</v>
      </c>
      <c r="C469" t="str">
        <f>Athletes!X75</f>
        <v/>
      </c>
      <c r="D469">
        <f>Athletes!Y75</f>
        <v>0</v>
      </c>
      <c r="E469">
        <f>Athletes!Z75</f>
        <v>0</v>
      </c>
      <c r="F469" s="9" t="s">
        <v>18</v>
      </c>
      <c r="G469" s="69"/>
      <c r="H469" s="69"/>
      <c r="I469" s="69"/>
    </row>
    <row r="470" spans="1:9" ht="15" thickBot="1" x14ac:dyDescent="0.4">
      <c r="A470">
        <f>Athletes!V76</f>
        <v>568</v>
      </c>
      <c r="B470">
        <f>Athletes!W76</f>
        <v>0</v>
      </c>
      <c r="C470" t="str">
        <f>Athletes!X76</f>
        <v/>
      </c>
      <c r="D470">
        <f>Athletes!Y76</f>
        <v>0</v>
      </c>
      <c r="E470">
        <f>Athletes!Z76</f>
        <v>0</v>
      </c>
      <c r="F470" s="9" t="s">
        <v>18</v>
      </c>
      <c r="G470" s="69"/>
      <c r="H470" s="69"/>
      <c r="I470" s="69"/>
    </row>
    <row r="471" spans="1:9" ht="15" thickBot="1" x14ac:dyDescent="0.4">
      <c r="A471">
        <f>Athletes!V77</f>
        <v>569</v>
      </c>
      <c r="B471">
        <f>Athletes!W77</f>
        <v>0</v>
      </c>
      <c r="C471" t="str">
        <f>Athletes!X77</f>
        <v/>
      </c>
      <c r="D471">
        <f>Athletes!Y77</f>
        <v>0</v>
      </c>
      <c r="E471">
        <f>Athletes!Z77</f>
        <v>0</v>
      </c>
      <c r="F471" s="9" t="s">
        <v>18</v>
      </c>
      <c r="G471" s="69"/>
      <c r="H471" s="69"/>
      <c r="I471" s="69"/>
    </row>
    <row r="472" spans="1:9" ht="15" thickBot="1" x14ac:dyDescent="0.4">
      <c r="A472">
        <f>Athletes!V78</f>
        <v>570</v>
      </c>
      <c r="B472">
        <f>Athletes!W78</f>
        <v>0</v>
      </c>
      <c r="C472" t="str">
        <f>Athletes!X78</f>
        <v/>
      </c>
      <c r="D472">
        <f>Athletes!Y78</f>
        <v>0</v>
      </c>
      <c r="E472">
        <f>Athletes!Z78</f>
        <v>0</v>
      </c>
      <c r="F472" s="9" t="s">
        <v>18</v>
      </c>
      <c r="G472" s="69"/>
      <c r="H472" s="69"/>
      <c r="I472" s="69"/>
    </row>
    <row r="473" spans="1:9" ht="15" thickBot="1" x14ac:dyDescent="0.4">
      <c r="A473">
        <f>Athletes!V79</f>
        <v>571</v>
      </c>
      <c r="B473">
        <f>Athletes!W79</f>
        <v>0</v>
      </c>
      <c r="C473" t="str">
        <f>Athletes!X79</f>
        <v/>
      </c>
      <c r="D473">
        <f>Athletes!Y79</f>
        <v>0</v>
      </c>
      <c r="E473">
        <f>Athletes!Z79</f>
        <v>0</v>
      </c>
      <c r="F473" s="9" t="s">
        <v>18</v>
      </c>
      <c r="G473" s="69"/>
      <c r="H473" s="69"/>
      <c r="I473" s="69"/>
    </row>
    <row r="474" spans="1:9" ht="15" thickBot="1" x14ac:dyDescent="0.4">
      <c r="A474">
        <f>Athletes!V80</f>
        <v>572</v>
      </c>
      <c r="B474">
        <f>Athletes!W80</f>
        <v>0</v>
      </c>
      <c r="C474" t="str">
        <f>Athletes!X80</f>
        <v/>
      </c>
      <c r="D474">
        <f>Athletes!Y80</f>
        <v>0</v>
      </c>
      <c r="E474">
        <f>Athletes!Z80</f>
        <v>0</v>
      </c>
      <c r="F474" s="9" t="s">
        <v>18</v>
      </c>
      <c r="G474" s="69"/>
      <c r="H474" s="69"/>
      <c r="I474" s="69"/>
    </row>
    <row r="475" spans="1:9" ht="15" thickBot="1" x14ac:dyDescent="0.4">
      <c r="A475">
        <f>Athletes!V81</f>
        <v>573</v>
      </c>
      <c r="B475">
        <f>Athletes!W81</f>
        <v>0</v>
      </c>
      <c r="C475" t="str">
        <f>Athletes!X81</f>
        <v/>
      </c>
      <c r="D475">
        <f>Athletes!Y81</f>
        <v>0</v>
      </c>
      <c r="E475">
        <f>Athletes!Z81</f>
        <v>0</v>
      </c>
      <c r="F475" s="9" t="s">
        <v>18</v>
      </c>
      <c r="G475" s="69"/>
      <c r="H475" s="69"/>
      <c r="I475" s="69"/>
    </row>
    <row r="476" spans="1:9" ht="15" thickBot="1" x14ac:dyDescent="0.4">
      <c r="A476">
        <f>Athletes!V82</f>
        <v>574</v>
      </c>
      <c r="B476">
        <f>Athletes!W82</f>
        <v>0</v>
      </c>
      <c r="C476" t="str">
        <f>Athletes!X82</f>
        <v/>
      </c>
      <c r="D476">
        <f>Athletes!Y82</f>
        <v>0</v>
      </c>
      <c r="E476">
        <f>Athletes!Z82</f>
        <v>0</v>
      </c>
      <c r="F476" s="9" t="s">
        <v>18</v>
      </c>
      <c r="G476" s="69"/>
      <c r="H476" s="69"/>
      <c r="I476" s="69"/>
    </row>
    <row r="477" spans="1:9" ht="15" thickBot="1" x14ac:dyDescent="0.4">
      <c r="A477">
        <f>Athletes!V83</f>
        <v>575</v>
      </c>
      <c r="B477">
        <f>Athletes!W83</f>
        <v>0</v>
      </c>
      <c r="C477" t="str">
        <f>Athletes!X83</f>
        <v/>
      </c>
      <c r="D477">
        <f>Athletes!Y83</f>
        <v>0</v>
      </c>
      <c r="E477">
        <f>Athletes!Z83</f>
        <v>0</v>
      </c>
      <c r="F477" s="9" t="s">
        <v>18</v>
      </c>
      <c r="G477" s="69"/>
      <c r="H477" s="69"/>
      <c r="I477" s="69"/>
    </row>
    <row r="478" spans="1:9" ht="15" thickBot="1" x14ac:dyDescent="0.4">
      <c r="A478">
        <f>Athletes!V84</f>
        <v>576</v>
      </c>
      <c r="B478">
        <f>Athletes!W84</f>
        <v>0</v>
      </c>
      <c r="C478" t="str">
        <f>Athletes!X84</f>
        <v/>
      </c>
      <c r="D478">
        <f>Athletes!Y84</f>
        <v>0</v>
      </c>
      <c r="E478">
        <f>Athletes!Z84</f>
        <v>0</v>
      </c>
      <c r="F478" s="9" t="s">
        <v>18</v>
      </c>
      <c r="G478" s="69"/>
      <c r="H478" s="69"/>
      <c r="I478" s="69"/>
    </row>
    <row r="479" spans="1:9" ht="15" thickBot="1" x14ac:dyDescent="0.4">
      <c r="A479">
        <f>Athletes!V85</f>
        <v>577</v>
      </c>
      <c r="B479">
        <f>Athletes!W85</f>
        <v>0</v>
      </c>
      <c r="C479" t="str">
        <f>Athletes!X85</f>
        <v/>
      </c>
      <c r="D479">
        <f>Athletes!Y85</f>
        <v>0</v>
      </c>
      <c r="E479">
        <f>Athletes!Z85</f>
        <v>0</v>
      </c>
      <c r="F479" s="9" t="s">
        <v>18</v>
      </c>
      <c r="G479" s="69"/>
      <c r="H479" s="69"/>
      <c r="I479" s="69"/>
    </row>
    <row r="480" spans="1:9" ht="15" thickBot="1" x14ac:dyDescent="0.4">
      <c r="A480">
        <f>Athletes!V86</f>
        <v>578</v>
      </c>
      <c r="B480">
        <f>Athletes!W86</f>
        <v>0</v>
      </c>
      <c r="C480" t="str">
        <f>Athletes!X86</f>
        <v/>
      </c>
      <c r="D480">
        <f>Athletes!Y86</f>
        <v>0</v>
      </c>
      <c r="E480">
        <f>Athletes!Z86</f>
        <v>0</v>
      </c>
      <c r="F480" s="9" t="s">
        <v>18</v>
      </c>
      <c r="G480" s="69"/>
      <c r="H480" s="69"/>
      <c r="I480" s="69"/>
    </row>
    <row r="481" spans="1:9" ht="15" thickBot="1" x14ac:dyDescent="0.4">
      <c r="A481">
        <f>Athletes!V87</f>
        <v>579</v>
      </c>
      <c r="B481">
        <f>Athletes!W87</f>
        <v>0</v>
      </c>
      <c r="C481" t="str">
        <f>Athletes!X87</f>
        <v/>
      </c>
      <c r="D481">
        <f>Athletes!Y87</f>
        <v>0</v>
      </c>
      <c r="E481">
        <f>Athletes!Z87</f>
        <v>0</v>
      </c>
      <c r="F481" s="9" t="s">
        <v>18</v>
      </c>
      <c r="G481" s="69"/>
      <c r="H481" s="69"/>
      <c r="I481" s="69"/>
    </row>
    <row r="482" spans="1:9" ht="15" thickBot="1" x14ac:dyDescent="0.4">
      <c r="A482">
        <f>Athletes!V88</f>
        <v>580</v>
      </c>
      <c r="B482">
        <f>Athletes!W88</f>
        <v>0</v>
      </c>
      <c r="C482" t="str">
        <f>Athletes!X88</f>
        <v/>
      </c>
      <c r="D482">
        <f>Athletes!Y88</f>
        <v>0</v>
      </c>
      <c r="E482">
        <f>Athletes!Z88</f>
        <v>0</v>
      </c>
      <c r="F482" s="9" t="s">
        <v>18</v>
      </c>
      <c r="G482" s="69"/>
      <c r="H482" s="69"/>
      <c r="I482" s="69"/>
    </row>
    <row r="483" spans="1:9" ht="15" thickBot="1" x14ac:dyDescent="0.4">
      <c r="A483">
        <f>Athletes!V89</f>
        <v>581</v>
      </c>
      <c r="B483">
        <f>Athletes!W89</f>
        <v>0</v>
      </c>
      <c r="C483" t="str">
        <f>Athletes!X89</f>
        <v/>
      </c>
      <c r="D483">
        <f>Athletes!Y89</f>
        <v>0</v>
      </c>
      <c r="E483">
        <f>Athletes!Z89</f>
        <v>0</v>
      </c>
      <c r="F483" s="9" t="s">
        <v>18</v>
      </c>
      <c r="G483" s="69"/>
      <c r="H483" s="69"/>
      <c r="I483" s="69"/>
    </row>
    <row r="484" spans="1:9" ht="15" thickBot="1" x14ac:dyDescent="0.4">
      <c r="A484">
        <f>Athletes!V90</f>
        <v>582</v>
      </c>
      <c r="B484">
        <f>Athletes!W90</f>
        <v>0</v>
      </c>
      <c r="C484" t="str">
        <f>Athletes!X90</f>
        <v/>
      </c>
      <c r="D484">
        <f>Athletes!Y90</f>
        <v>0</v>
      </c>
      <c r="E484">
        <f>Athletes!Z90</f>
        <v>0</v>
      </c>
      <c r="F484" s="9" t="s">
        <v>18</v>
      </c>
      <c r="G484" s="69"/>
      <c r="H484" s="69"/>
      <c r="I484" s="69"/>
    </row>
    <row r="485" spans="1:9" ht="15" thickBot="1" x14ac:dyDescent="0.4">
      <c r="A485">
        <f>Athletes!V91</f>
        <v>583</v>
      </c>
      <c r="B485">
        <f>Athletes!W91</f>
        <v>0</v>
      </c>
      <c r="C485" t="str">
        <f>Athletes!X91</f>
        <v/>
      </c>
      <c r="D485">
        <f>Athletes!Y91</f>
        <v>0</v>
      </c>
      <c r="E485">
        <f>Athletes!Z91</f>
        <v>0</v>
      </c>
      <c r="F485" s="9" t="s">
        <v>18</v>
      </c>
      <c r="G485" s="69"/>
      <c r="H485" s="69"/>
      <c r="I485" s="69"/>
    </row>
    <row r="486" spans="1:9" ht="15" thickBot="1" x14ac:dyDescent="0.4">
      <c r="A486">
        <f>Athletes!V92</f>
        <v>584</v>
      </c>
      <c r="B486">
        <f>Athletes!W92</f>
        <v>0</v>
      </c>
      <c r="C486" t="str">
        <f>Athletes!X92</f>
        <v/>
      </c>
      <c r="D486">
        <f>Athletes!Y92</f>
        <v>0</v>
      </c>
      <c r="E486">
        <f>Athletes!Z92</f>
        <v>0</v>
      </c>
      <c r="F486" s="9" t="s">
        <v>18</v>
      </c>
      <c r="G486" s="69"/>
      <c r="H486" s="69"/>
      <c r="I486" s="69"/>
    </row>
    <row r="487" spans="1:9" ht="15" thickBot="1" x14ac:dyDescent="0.4">
      <c r="A487">
        <f>Athletes!V93</f>
        <v>585</v>
      </c>
      <c r="B487">
        <f>Athletes!W93</f>
        <v>0</v>
      </c>
      <c r="C487" t="str">
        <f>Athletes!X93</f>
        <v/>
      </c>
      <c r="D487">
        <f>Athletes!Y93</f>
        <v>0</v>
      </c>
      <c r="E487">
        <f>Athletes!Z93</f>
        <v>0</v>
      </c>
      <c r="F487" s="9" t="s">
        <v>18</v>
      </c>
      <c r="G487" s="69"/>
      <c r="H487" s="69"/>
      <c r="I487" s="69"/>
    </row>
    <row r="488" spans="1:9" ht="15" thickBot="1" x14ac:dyDescent="0.4">
      <c r="A488">
        <f>Athletes!V94</f>
        <v>586</v>
      </c>
      <c r="B488">
        <f>Athletes!W94</f>
        <v>0</v>
      </c>
      <c r="C488" t="str">
        <f>Athletes!X94</f>
        <v/>
      </c>
      <c r="D488">
        <f>Athletes!Y94</f>
        <v>0</v>
      </c>
      <c r="E488">
        <f>Athletes!Z94</f>
        <v>0</v>
      </c>
      <c r="F488" s="9" t="s">
        <v>18</v>
      </c>
      <c r="G488" s="69"/>
      <c r="H488" s="69"/>
      <c r="I488" s="69"/>
    </row>
    <row r="489" spans="1:9" ht="15" thickBot="1" x14ac:dyDescent="0.4">
      <c r="A489">
        <f>Athletes!V95</f>
        <v>587</v>
      </c>
      <c r="B489">
        <f>Athletes!W95</f>
        <v>0</v>
      </c>
      <c r="C489" t="str">
        <f>Athletes!X95</f>
        <v/>
      </c>
      <c r="D489">
        <f>Athletes!Y95</f>
        <v>0</v>
      </c>
      <c r="E489">
        <f>Athletes!Z95</f>
        <v>0</v>
      </c>
      <c r="F489" s="9" t="s">
        <v>18</v>
      </c>
      <c r="G489" s="69"/>
      <c r="H489" s="69"/>
      <c r="I489" s="69"/>
    </row>
    <row r="490" spans="1:9" ht="15" thickBot="1" x14ac:dyDescent="0.4">
      <c r="A490">
        <f>Athletes!V96</f>
        <v>588</v>
      </c>
      <c r="B490">
        <f>Athletes!W96</f>
        <v>0</v>
      </c>
      <c r="C490" t="str">
        <f>Athletes!X96</f>
        <v/>
      </c>
      <c r="D490">
        <f>Athletes!Y96</f>
        <v>0</v>
      </c>
      <c r="E490">
        <f>Athletes!Z96</f>
        <v>0</v>
      </c>
      <c r="F490" s="9" t="s">
        <v>18</v>
      </c>
      <c r="G490" s="69"/>
      <c r="H490" s="69"/>
      <c r="I490" s="69"/>
    </row>
    <row r="491" spans="1:9" ht="15" thickBot="1" x14ac:dyDescent="0.4">
      <c r="A491">
        <f>Athletes!V97</f>
        <v>589</v>
      </c>
      <c r="B491">
        <f>Athletes!W97</f>
        <v>0</v>
      </c>
      <c r="C491" t="str">
        <f>Athletes!X97</f>
        <v/>
      </c>
      <c r="D491">
        <f>Athletes!Y97</f>
        <v>0</v>
      </c>
      <c r="E491">
        <f>Athletes!Z97</f>
        <v>0</v>
      </c>
      <c r="F491" s="9" t="s">
        <v>18</v>
      </c>
      <c r="G491" s="69"/>
      <c r="H491" s="69"/>
      <c r="I491" s="69"/>
    </row>
    <row r="492" spans="1:9" ht="15" thickBot="1" x14ac:dyDescent="0.4">
      <c r="A492">
        <f>Athletes!V98</f>
        <v>590</v>
      </c>
      <c r="B492">
        <f>Athletes!W98</f>
        <v>0</v>
      </c>
      <c r="C492" t="str">
        <f>Athletes!X98</f>
        <v/>
      </c>
      <c r="D492">
        <f>Athletes!Y98</f>
        <v>0</v>
      </c>
      <c r="E492">
        <f>Athletes!Z98</f>
        <v>0</v>
      </c>
      <c r="F492" s="9" t="s">
        <v>18</v>
      </c>
      <c r="G492" s="69"/>
      <c r="H492" s="69"/>
      <c r="I492" s="69"/>
    </row>
    <row r="493" spans="1:9" ht="15" thickBot="1" x14ac:dyDescent="0.4">
      <c r="A493">
        <f>Athletes!V99</f>
        <v>591</v>
      </c>
      <c r="B493">
        <f>Athletes!W99</f>
        <v>0</v>
      </c>
      <c r="C493" t="str">
        <f>Athletes!X99</f>
        <v/>
      </c>
      <c r="D493">
        <f>Athletes!Y99</f>
        <v>0</v>
      </c>
      <c r="E493">
        <f>Athletes!Z99</f>
        <v>0</v>
      </c>
      <c r="F493" s="9" t="s">
        <v>18</v>
      </c>
      <c r="G493" s="69"/>
      <c r="H493" s="69"/>
      <c r="I493" s="69"/>
    </row>
    <row r="494" spans="1:9" ht="15" thickBot="1" x14ac:dyDescent="0.4">
      <c r="A494">
        <f>Athletes!V100</f>
        <v>592</v>
      </c>
      <c r="B494">
        <f>Athletes!W100</f>
        <v>0</v>
      </c>
      <c r="C494" t="str">
        <f>Athletes!X100</f>
        <v/>
      </c>
      <c r="D494">
        <f>Athletes!Y100</f>
        <v>0</v>
      </c>
      <c r="E494">
        <f>Athletes!Z100</f>
        <v>0</v>
      </c>
      <c r="F494" s="9" t="s">
        <v>18</v>
      </c>
      <c r="G494" s="69"/>
      <c r="H494" s="69"/>
      <c r="I494" s="69"/>
    </row>
    <row r="495" spans="1:9" ht="15" thickBot="1" x14ac:dyDescent="0.4">
      <c r="A495">
        <f>Athletes!V101</f>
        <v>593</v>
      </c>
      <c r="B495">
        <f>Athletes!W101</f>
        <v>0</v>
      </c>
      <c r="C495" t="str">
        <f>Athletes!X101</f>
        <v/>
      </c>
      <c r="D495">
        <f>Athletes!Y101</f>
        <v>0</v>
      </c>
      <c r="E495">
        <f>Athletes!Z101</f>
        <v>0</v>
      </c>
      <c r="F495" s="9" t="s">
        <v>18</v>
      </c>
      <c r="G495" s="69"/>
      <c r="H495" s="69"/>
      <c r="I495" s="69"/>
    </row>
    <row r="496" spans="1:9" ht="15" thickBot="1" x14ac:dyDescent="0.4">
      <c r="A496">
        <f>Athletes!V102</f>
        <v>594</v>
      </c>
      <c r="B496">
        <f>Athletes!W102</f>
        <v>0</v>
      </c>
      <c r="C496" t="str">
        <f>Athletes!X102</f>
        <v/>
      </c>
      <c r="D496">
        <f>Athletes!Y102</f>
        <v>0</v>
      </c>
      <c r="E496">
        <f>Athletes!Z102</f>
        <v>0</v>
      </c>
      <c r="F496" s="9" t="s">
        <v>18</v>
      </c>
      <c r="G496" s="69"/>
      <c r="H496" s="69"/>
      <c r="I496" s="69"/>
    </row>
    <row r="497" spans="1:9" ht="15" thickBot="1" x14ac:dyDescent="0.4">
      <c r="A497">
        <f>Athletes!V103</f>
        <v>595</v>
      </c>
      <c r="B497">
        <f>Athletes!W103</f>
        <v>0</v>
      </c>
      <c r="C497" t="str">
        <f>Athletes!X103</f>
        <v/>
      </c>
      <c r="D497">
        <f>Athletes!Y103</f>
        <v>0</v>
      </c>
      <c r="E497">
        <f>Athletes!Z103</f>
        <v>0</v>
      </c>
      <c r="F497" s="9" t="s">
        <v>18</v>
      </c>
      <c r="G497" s="69"/>
      <c r="H497" s="69"/>
      <c r="I497" s="69"/>
    </row>
    <row r="498" spans="1:9" ht="15" thickBot="1" x14ac:dyDescent="0.4">
      <c r="A498">
        <f>Athletes!V104</f>
        <v>596</v>
      </c>
      <c r="B498">
        <f>Athletes!W104</f>
        <v>0</v>
      </c>
      <c r="C498" t="str">
        <f>Athletes!X104</f>
        <v/>
      </c>
      <c r="D498">
        <f>Athletes!Y104</f>
        <v>0</v>
      </c>
      <c r="E498">
        <f>Athletes!Z104</f>
        <v>0</v>
      </c>
      <c r="F498" s="9" t="s">
        <v>18</v>
      </c>
      <c r="G498" s="69"/>
      <c r="H498" s="69"/>
      <c r="I498" s="69"/>
    </row>
    <row r="499" spans="1:9" ht="15" thickBot="1" x14ac:dyDescent="0.4">
      <c r="A499">
        <f>Athletes!V105</f>
        <v>597</v>
      </c>
      <c r="B499">
        <f>Athletes!W105</f>
        <v>0</v>
      </c>
      <c r="C499" t="str">
        <f>Athletes!X105</f>
        <v/>
      </c>
      <c r="D499">
        <f>Athletes!Y105</f>
        <v>0</v>
      </c>
      <c r="E499">
        <f>Athletes!Z105</f>
        <v>0</v>
      </c>
      <c r="F499" s="9" t="s">
        <v>18</v>
      </c>
      <c r="G499" s="69"/>
      <c r="H499" s="69"/>
      <c r="I499" s="69"/>
    </row>
    <row r="500" spans="1:9" ht="15" thickBot="1" x14ac:dyDescent="0.4">
      <c r="A500">
        <f>Athletes!V106</f>
        <v>598</v>
      </c>
      <c r="B500">
        <f>Athletes!W106</f>
        <v>0</v>
      </c>
      <c r="C500" t="str">
        <f>Athletes!X106</f>
        <v/>
      </c>
      <c r="D500">
        <f>Athletes!Y106</f>
        <v>0</v>
      </c>
      <c r="E500">
        <f>Athletes!Z106</f>
        <v>0</v>
      </c>
      <c r="F500" s="9" t="s">
        <v>18</v>
      </c>
      <c r="G500" s="69"/>
      <c r="H500" s="69"/>
      <c r="I500" s="69"/>
    </row>
    <row r="501" spans="1:9" ht="15" thickBot="1" x14ac:dyDescent="0.4">
      <c r="A501">
        <f>Athletes!V107</f>
        <v>599</v>
      </c>
      <c r="B501">
        <f>Athletes!W107</f>
        <v>0</v>
      </c>
      <c r="C501" t="str">
        <f>Athletes!X107</f>
        <v/>
      </c>
      <c r="D501">
        <f>Athletes!Y107</f>
        <v>0</v>
      </c>
      <c r="E501">
        <f>Athletes!Z107</f>
        <v>0</v>
      </c>
      <c r="F501" s="9" t="s">
        <v>18</v>
      </c>
      <c r="G501" s="69"/>
      <c r="H501" s="69"/>
      <c r="I501" s="69"/>
    </row>
    <row r="502" spans="1:9" ht="15" thickBot="1" x14ac:dyDescent="0.4">
      <c r="A502">
        <f>Athletes!AA8</f>
        <v>600</v>
      </c>
      <c r="B502" t="str">
        <f>Athletes!AB8</f>
        <v>U11G</v>
      </c>
      <c r="C502" t="str">
        <f>Athletes!AC8</f>
        <v>U11G WAC</v>
      </c>
      <c r="D502" t="str">
        <f>Athletes!AD8</f>
        <v xml:space="preserve">MOLLIE  </v>
      </c>
      <c r="E502" t="str">
        <f>Athletes!AE8</f>
        <v xml:space="preserve">DICKER </v>
      </c>
      <c r="F502" s="10" t="s">
        <v>21</v>
      </c>
      <c r="G502" s="69">
        <f>COUNTIF('U11G.Tr'!A:M,Admin!$A502)</f>
        <v>1</v>
      </c>
      <c r="H502" s="69">
        <f>COUNTIF('U11G.Relay'!A:N,Admin!$A502)</f>
        <v>1</v>
      </c>
      <c r="I502" s="69">
        <f>COUNTIF('U11G.F'!A:BJ,Admin!$A502)</f>
        <v>3</v>
      </c>
    </row>
    <row r="503" spans="1:9" ht="15.5" thickTop="1" thickBot="1" x14ac:dyDescent="0.4">
      <c r="A503">
        <f>Athletes!AA9</f>
        <v>601</v>
      </c>
      <c r="B503" t="str">
        <f>Athletes!AB9</f>
        <v>U11G</v>
      </c>
      <c r="C503" t="str">
        <f>Athletes!AC9</f>
        <v>U11G WAC</v>
      </c>
      <c r="D503" t="str">
        <f>Athletes!AD9</f>
        <v xml:space="preserve">FREYA </v>
      </c>
      <c r="E503" t="str">
        <f>Athletes!AE9</f>
        <v xml:space="preserve">LEAR </v>
      </c>
      <c r="F503" s="10" t="s">
        <v>21</v>
      </c>
      <c r="G503" s="69">
        <f>COUNTIF('U11G.Tr'!A:M,Admin!$A503)</f>
        <v>1</v>
      </c>
      <c r="H503" s="69">
        <f>COUNTIF('U11G.Relay'!A:N,Admin!$A503)</f>
        <v>1</v>
      </c>
      <c r="I503" s="69">
        <f>COUNTIF('U11G.F'!A:BJ,Admin!$A503)</f>
        <v>3</v>
      </c>
    </row>
    <row r="504" spans="1:9" ht="15.5" thickTop="1" thickBot="1" x14ac:dyDescent="0.4">
      <c r="A504">
        <f>Athletes!AA10</f>
        <v>602</v>
      </c>
      <c r="B504" t="str">
        <f>Athletes!AB10</f>
        <v>U11G</v>
      </c>
      <c r="C504" t="str">
        <f>Athletes!AC10</f>
        <v>U11G WAC</v>
      </c>
      <c r="D504" t="str">
        <f>Athletes!AD10</f>
        <v xml:space="preserve">LILLIE </v>
      </c>
      <c r="E504" t="str">
        <f>Athletes!AE10</f>
        <v>WELLS</v>
      </c>
      <c r="F504" s="10" t="s">
        <v>21</v>
      </c>
      <c r="G504" s="69">
        <f>COUNTIF('U11G.Tr'!A:M,Admin!$A504)</f>
        <v>1</v>
      </c>
      <c r="H504" s="69">
        <f>COUNTIF('U11G.Relay'!A:N,Admin!$A504)</f>
        <v>1</v>
      </c>
      <c r="I504" s="69">
        <f>COUNTIF('U11G.F'!A:BJ,Admin!$A504)</f>
        <v>3</v>
      </c>
    </row>
    <row r="505" spans="1:9" ht="15.5" thickTop="1" thickBot="1" x14ac:dyDescent="0.4">
      <c r="A505">
        <f>Athletes!AA11</f>
        <v>603</v>
      </c>
      <c r="B505" t="str">
        <f>Athletes!AB11</f>
        <v>U11G</v>
      </c>
      <c r="C505" t="str">
        <f>Athletes!AC11</f>
        <v>U11G WAC</v>
      </c>
      <c r="D505" t="str">
        <f>Athletes!AD11</f>
        <v>SOPHIA</v>
      </c>
      <c r="E505" t="str">
        <f>Athletes!AE11</f>
        <v xml:space="preserve">FRY </v>
      </c>
      <c r="F505" s="10" t="s">
        <v>21</v>
      </c>
      <c r="G505" s="69">
        <f>COUNTIF('U11G.Tr'!A:M,Admin!$A505)</f>
        <v>2</v>
      </c>
      <c r="H505" s="69">
        <f>COUNTIF('U11G.Relay'!A:N,Admin!$A505)</f>
        <v>1</v>
      </c>
      <c r="I505" s="69">
        <f>COUNTIF('U11G.F'!A:BJ,Admin!$A505)</f>
        <v>2</v>
      </c>
    </row>
    <row r="506" spans="1:9" ht="15.5" thickTop="1" thickBot="1" x14ac:dyDescent="0.4">
      <c r="A506">
        <f>Athletes!AA12</f>
        <v>604</v>
      </c>
      <c r="B506" t="str">
        <f>Athletes!AB12</f>
        <v>U11G</v>
      </c>
      <c r="C506" t="str">
        <f>Athletes!AC12</f>
        <v>U11G WAC</v>
      </c>
      <c r="D506" t="str">
        <f>Athletes!AD12</f>
        <v xml:space="preserve">ELIZA </v>
      </c>
      <c r="E506" t="str">
        <f>Athletes!AE12</f>
        <v>BLAKEWAY</v>
      </c>
      <c r="F506" s="10" t="s">
        <v>21</v>
      </c>
      <c r="G506" s="69">
        <f>COUNTIF('U11G.Tr'!A:M,Admin!$A506)</f>
        <v>2</v>
      </c>
      <c r="H506" s="69">
        <f>COUNTIF('U11G.Relay'!A:N,Admin!$A506)</f>
        <v>1</v>
      </c>
      <c r="I506" s="69">
        <f>COUNTIF('U11G.F'!A:BJ,Admin!$A506)</f>
        <v>3</v>
      </c>
    </row>
    <row r="507" spans="1:9" ht="15.5" thickTop="1" thickBot="1" x14ac:dyDescent="0.4">
      <c r="A507">
        <f>Athletes!AA13</f>
        <v>605</v>
      </c>
      <c r="B507" t="str">
        <f>Athletes!AB13</f>
        <v>U11G</v>
      </c>
      <c r="C507" t="str">
        <f>Athletes!AC13</f>
        <v>U11G WAC</v>
      </c>
      <c r="D507" t="str">
        <f>Athletes!AD13</f>
        <v xml:space="preserve">MAYA </v>
      </c>
      <c r="E507" t="str">
        <f>Athletes!AE13</f>
        <v xml:space="preserve">BAINES </v>
      </c>
      <c r="F507" s="10" t="s">
        <v>21</v>
      </c>
      <c r="G507" s="69">
        <f>COUNTIF('U11G.Tr'!A:M,Admin!$A507)</f>
        <v>0</v>
      </c>
      <c r="H507" s="69">
        <f>COUNTIF('U11G.Relay'!A:N,Admin!$A507)</f>
        <v>1</v>
      </c>
      <c r="I507" s="69">
        <f>COUNTIF('U11G.F'!A:BJ,Admin!$A507)</f>
        <v>3</v>
      </c>
    </row>
    <row r="508" spans="1:9" ht="15.5" thickTop="1" thickBot="1" x14ac:dyDescent="0.4">
      <c r="A508">
        <f>Athletes!AA14</f>
        <v>606</v>
      </c>
      <c r="B508" t="str">
        <f>Athletes!AB14</f>
        <v>U11G</v>
      </c>
      <c r="C508" t="str">
        <f>Athletes!AC14</f>
        <v>U11G WAC</v>
      </c>
      <c r="D508" t="str">
        <f>Athletes!AD14</f>
        <v xml:space="preserve">CORAL </v>
      </c>
      <c r="E508" t="str">
        <f>Athletes!AE14</f>
        <v xml:space="preserve">RICHARDS </v>
      </c>
      <c r="F508" s="10" t="s">
        <v>21</v>
      </c>
      <c r="G508" s="69">
        <f>COUNTIF('U11G.Tr'!A:M,Admin!$A508)</f>
        <v>1</v>
      </c>
      <c r="H508" s="69">
        <f>COUNTIF('U11G.Relay'!A:N,Admin!$A508)</f>
        <v>1</v>
      </c>
      <c r="I508" s="69">
        <f>COUNTIF('U11G.F'!A:BJ,Admin!$A508)</f>
        <v>3</v>
      </c>
    </row>
    <row r="509" spans="1:9" ht="15.5" thickTop="1" thickBot="1" x14ac:dyDescent="0.4">
      <c r="A509">
        <f>Athletes!AA15</f>
        <v>607</v>
      </c>
      <c r="B509" t="str">
        <f>Athletes!AB15</f>
        <v>U11G</v>
      </c>
      <c r="C509" t="str">
        <f>Athletes!AC15</f>
        <v>U11G WAC</v>
      </c>
      <c r="D509" t="str">
        <f>Athletes!AD15</f>
        <v xml:space="preserve">ELSIE </v>
      </c>
      <c r="E509" t="str">
        <f>Athletes!AE15</f>
        <v xml:space="preserve">HUGHES </v>
      </c>
      <c r="F509" s="10" t="s">
        <v>21</v>
      </c>
      <c r="G509" s="69">
        <f>COUNTIF('U11G.Tr'!A:M,Admin!$A509)</f>
        <v>0</v>
      </c>
      <c r="H509" s="69">
        <f>COUNTIF('U11G.Relay'!A:N,Admin!$A509)</f>
        <v>0</v>
      </c>
      <c r="I509" s="69">
        <f>COUNTIF('U11G.F'!A:BJ,Admin!$A509)</f>
        <v>0</v>
      </c>
    </row>
    <row r="510" spans="1:9" ht="15.5" thickTop="1" thickBot="1" x14ac:dyDescent="0.4">
      <c r="A510">
        <f>Athletes!AA16</f>
        <v>608</v>
      </c>
      <c r="B510" t="str">
        <f>Athletes!AB16</f>
        <v>U11G</v>
      </c>
      <c r="C510" t="str">
        <f>Athletes!AC16</f>
        <v>U11G WAC</v>
      </c>
      <c r="D510" t="str">
        <f>Athletes!AD16</f>
        <v xml:space="preserve">ABI </v>
      </c>
      <c r="E510" t="str">
        <f>Athletes!AE16</f>
        <v xml:space="preserve">HARTLEY </v>
      </c>
      <c r="F510" s="10" t="s">
        <v>21</v>
      </c>
      <c r="G510" s="69">
        <f>COUNTIF('U11G.Tr'!A:M,Admin!$A510)</f>
        <v>0</v>
      </c>
      <c r="H510" s="69">
        <f>COUNTIF('U11G.Relay'!A:N,Admin!$A510)</f>
        <v>0</v>
      </c>
      <c r="I510" s="69">
        <f>COUNTIF('U11G.F'!A:BJ,Admin!$A510)</f>
        <v>1</v>
      </c>
    </row>
    <row r="511" spans="1:9" ht="15.5" thickTop="1" thickBot="1" x14ac:dyDescent="0.4">
      <c r="A511">
        <f>Athletes!AA17</f>
        <v>609</v>
      </c>
      <c r="B511" t="str">
        <f>Athletes!AB17</f>
        <v>U11G</v>
      </c>
      <c r="C511" t="str">
        <f>Athletes!AC17</f>
        <v>U11G WAC</v>
      </c>
      <c r="D511" t="str">
        <f>Athletes!AD17</f>
        <v xml:space="preserve">MOLLY AMIRA  </v>
      </c>
      <c r="E511" t="str">
        <f>Athletes!AE17</f>
        <v xml:space="preserve">LINNINGTON </v>
      </c>
      <c r="F511" s="10" t="s">
        <v>21</v>
      </c>
      <c r="G511" s="69">
        <f>COUNTIF('U11G.Tr'!A:M,Admin!$A511)</f>
        <v>0</v>
      </c>
      <c r="H511" s="69">
        <f>COUNTIF('U11G.Relay'!A:N,Admin!$A511)</f>
        <v>0</v>
      </c>
      <c r="I511" s="69">
        <f>COUNTIF('U11G.F'!A:BJ,Admin!$A511)</f>
        <v>0</v>
      </c>
    </row>
    <row r="512" spans="1:9" ht="15.5" thickTop="1" thickBot="1" x14ac:dyDescent="0.4">
      <c r="A512">
        <f>Athletes!AA18</f>
        <v>610</v>
      </c>
      <c r="B512" t="str">
        <f>Athletes!AB18</f>
        <v>U11G</v>
      </c>
      <c r="C512" t="str">
        <f>Athletes!AC18</f>
        <v>U11G WAC</v>
      </c>
      <c r="D512" t="str">
        <f>Athletes!AD18</f>
        <v xml:space="preserve">ADA  </v>
      </c>
      <c r="E512" t="str">
        <f>Athletes!AE18</f>
        <v xml:space="preserve">JONES </v>
      </c>
      <c r="F512" s="10" t="s">
        <v>21</v>
      </c>
      <c r="G512" s="69">
        <f>COUNTIF('U11G.Tr'!A:M,Admin!$A512)</f>
        <v>2</v>
      </c>
      <c r="H512" s="69">
        <f>COUNTIF('U11G.Relay'!A:N,Admin!$A512)</f>
        <v>1</v>
      </c>
      <c r="I512" s="69">
        <f>COUNTIF('U11G.F'!A:BJ,Admin!$A512)</f>
        <v>3</v>
      </c>
    </row>
    <row r="513" spans="1:9" ht="15.5" thickTop="1" thickBot="1" x14ac:dyDescent="0.4">
      <c r="A513">
        <f>Athletes!AA19</f>
        <v>611</v>
      </c>
      <c r="B513" t="str">
        <f>Athletes!AB19</f>
        <v>U11G</v>
      </c>
      <c r="C513" t="str">
        <f>Athletes!AC19</f>
        <v>U11G WAC</v>
      </c>
      <c r="D513" t="str">
        <f>Athletes!AD19</f>
        <v xml:space="preserve">AMELIA </v>
      </c>
      <c r="E513" t="str">
        <f>Athletes!AE19</f>
        <v xml:space="preserve">WARNER </v>
      </c>
      <c r="F513" s="10" t="s">
        <v>21</v>
      </c>
      <c r="G513" s="69">
        <f>COUNTIF('U11G.Tr'!A:M,Admin!$A513)</f>
        <v>1</v>
      </c>
      <c r="H513" s="69">
        <f>COUNTIF('U11G.Relay'!A:N,Admin!$A513)</f>
        <v>1</v>
      </c>
      <c r="I513" s="69">
        <f>COUNTIF('U11G.F'!A:BJ,Admin!$A513)</f>
        <v>3</v>
      </c>
    </row>
    <row r="514" spans="1:9" ht="15.5" thickTop="1" thickBot="1" x14ac:dyDescent="0.4">
      <c r="A514">
        <f>Athletes!AA20</f>
        <v>612</v>
      </c>
      <c r="B514" t="str">
        <f>Athletes!AB20</f>
        <v>U11G</v>
      </c>
      <c r="C514" t="str">
        <f>Athletes!AC20</f>
        <v>U11G WAC</v>
      </c>
      <c r="D514" t="str">
        <f>Athletes!AD20</f>
        <v xml:space="preserve">EDITH </v>
      </c>
      <c r="E514" t="str">
        <f>Athletes!AE20</f>
        <v xml:space="preserve">WALKER </v>
      </c>
      <c r="F514" s="10" t="s">
        <v>21</v>
      </c>
      <c r="G514" s="69">
        <f>COUNTIF('U11G.Tr'!A:M,Admin!$A514)</f>
        <v>1</v>
      </c>
      <c r="H514" s="69">
        <f>COUNTIF('U11G.Relay'!A:N,Admin!$A514)</f>
        <v>1</v>
      </c>
      <c r="I514" s="69">
        <f>COUNTIF('U11G.F'!A:BJ,Admin!$A514)</f>
        <v>2</v>
      </c>
    </row>
    <row r="515" spans="1:9" ht="15.5" thickTop="1" thickBot="1" x14ac:dyDescent="0.4">
      <c r="A515">
        <f>Athletes!AA21</f>
        <v>613</v>
      </c>
      <c r="B515" t="str">
        <f>Athletes!AB21</f>
        <v>U11G</v>
      </c>
      <c r="C515" t="str">
        <f>Athletes!AC21</f>
        <v>U11G WAC</v>
      </c>
      <c r="D515" t="str">
        <f>Athletes!AD21</f>
        <v xml:space="preserve">LOTTIE </v>
      </c>
      <c r="E515" t="str">
        <f>Athletes!AE21</f>
        <v xml:space="preserve">PARK </v>
      </c>
      <c r="F515" s="10" t="s">
        <v>21</v>
      </c>
      <c r="G515" s="69">
        <f>COUNTIF('U11G.Tr'!A:M,Admin!$A515)</f>
        <v>2</v>
      </c>
      <c r="H515" s="69">
        <f>COUNTIF('U11G.Relay'!A:N,Admin!$A515)</f>
        <v>1</v>
      </c>
      <c r="I515" s="69">
        <f>COUNTIF('U11G.F'!A:BJ,Admin!$A515)</f>
        <v>3</v>
      </c>
    </row>
    <row r="516" spans="1:9" ht="15.5" thickTop="1" thickBot="1" x14ac:dyDescent="0.4">
      <c r="A516">
        <f>Athletes!AA22</f>
        <v>614</v>
      </c>
      <c r="B516" t="str">
        <f>Athletes!AB22</f>
        <v>U11G</v>
      </c>
      <c r="C516" t="str">
        <f>Athletes!AC22</f>
        <v>U11G WAC</v>
      </c>
      <c r="D516" t="str">
        <f>Athletes!AD22</f>
        <v>SAVANNAH</v>
      </c>
      <c r="E516" t="str">
        <f>Athletes!AE22</f>
        <v>HASTINGS</v>
      </c>
      <c r="F516" s="10" t="s">
        <v>21</v>
      </c>
      <c r="G516" s="69">
        <f>COUNTIF('U11G.Tr'!A:M,Admin!$A516)</f>
        <v>1</v>
      </c>
      <c r="H516" s="69">
        <f>COUNTIF('U11G.Relay'!A:N,Admin!$A516)</f>
        <v>1</v>
      </c>
      <c r="I516" s="69">
        <f>COUNTIF('U11G.F'!A:BJ,Admin!$A516)</f>
        <v>3</v>
      </c>
    </row>
    <row r="517" spans="1:9" ht="15.5" thickTop="1" thickBot="1" x14ac:dyDescent="0.4">
      <c r="A517">
        <f>Athletes!AA23</f>
        <v>615</v>
      </c>
      <c r="B517" t="str">
        <f>Athletes!AB23</f>
        <v>U11B</v>
      </c>
      <c r="C517" t="str">
        <f>Athletes!AC23</f>
        <v>U11B WAC</v>
      </c>
      <c r="D517" t="str">
        <f>Athletes!AD23</f>
        <v xml:space="preserve">JOSEPH </v>
      </c>
      <c r="E517" t="str">
        <f>Athletes!AE23</f>
        <v xml:space="preserve">MEARS </v>
      </c>
      <c r="F517" s="10" t="s">
        <v>21</v>
      </c>
      <c r="G517" s="69">
        <f>COUNTIF('U11B.Tr'!A:M,Admin!$A517)</f>
        <v>1</v>
      </c>
      <c r="H517" s="69">
        <f>COUNTIF('U11B.Relay'!A:N,Admin!$A517)</f>
        <v>1</v>
      </c>
      <c r="I517" s="69">
        <f>COUNTIF('U11B.F'!A:BJ,Admin!$A517)</f>
        <v>2</v>
      </c>
    </row>
    <row r="518" spans="1:9" ht="15.5" thickTop="1" thickBot="1" x14ac:dyDescent="0.4">
      <c r="A518">
        <f>Athletes!AA24</f>
        <v>616</v>
      </c>
      <c r="B518" t="str">
        <f>Athletes!AB24</f>
        <v>U11B</v>
      </c>
      <c r="C518" t="str">
        <f>Athletes!AC24</f>
        <v>U11B WAC</v>
      </c>
      <c r="D518" t="str">
        <f>Athletes!AD24</f>
        <v xml:space="preserve">JOSHUA </v>
      </c>
      <c r="E518" t="str">
        <f>Athletes!AE24</f>
        <v xml:space="preserve">GOLLINGS </v>
      </c>
      <c r="F518" s="10" t="s">
        <v>21</v>
      </c>
      <c r="G518" s="69">
        <f>COUNTIF('U11B.Tr'!A:M,Admin!$A518)</f>
        <v>1</v>
      </c>
      <c r="H518" s="69">
        <f>COUNTIF('U11B.Relay'!A:N,Admin!$A518)</f>
        <v>0</v>
      </c>
      <c r="I518" s="69">
        <f>COUNTIF('U11B.F'!A:BJ,Admin!$A518)</f>
        <v>3</v>
      </c>
    </row>
    <row r="519" spans="1:9" ht="15.5" thickTop="1" thickBot="1" x14ac:dyDescent="0.4">
      <c r="A519">
        <f>Athletes!AA25</f>
        <v>617</v>
      </c>
      <c r="B519" t="str">
        <f>Athletes!AB25</f>
        <v>U11B</v>
      </c>
      <c r="C519" t="str">
        <f>Athletes!AC25</f>
        <v>U11B WAC</v>
      </c>
      <c r="D519" t="str">
        <f>Athletes!AD25</f>
        <v xml:space="preserve">ANTOS </v>
      </c>
      <c r="E519" t="str">
        <f>Athletes!AE25</f>
        <v xml:space="preserve">MOUKHINE </v>
      </c>
      <c r="F519" s="10" t="s">
        <v>21</v>
      </c>
      <c r="G519" s="69">
        <f>COUNTIF('U11B.Tr'!A:M,Admin!$A519)</f>
        <v>0</v>
      </c>
      <c r="H519" s="69">
        <f>COUNTIF('U11B.Relay'!A:N,Admin!$A519)</f>
        <v>0</v>
      </c>
      <c r="I519" s="69">
        <f>COUNTIF('U11B.F'!A:BJ,Admin!$A519)</f>
        <v>0</v>
      </c>
    </row>
    <row r="520" spans="1:9" ht="15.5" thickTop="1" thickBot="1" x14ac:dyDescent="0.4">
      <c r="A520">
        <f>Athletes!AA26</f>
        <v>618</v>
      </c>
      <c r="B520" t="str">
        <f>Athletes!AB26</f>
        <v>U11B</v>
      </c>
      <c r="C520" t="str">
        <f>Athletes!AC26</f>
        <v>U11B WAC</v>
      </c>
      <c r="D520" t="str">
        <f>Athletes!AD26</f>
        <v xml:space="preserve">JOSHUA </v>
      </c>
      <c r="E520" t="str">
        <f>Athletes!AE26</f>
        <v xml:space="preserve">DIXON </v>
      </c>
      <c r="F520" s="10" t="s">
        <v>21</v>
      </c>
      <c r="G520" s="69">
        <f>COUNTIF('U11B.Tr'!A:M,Admin!$A520)</f>
        <v>2</v>
      </c>
      <c r="H520" s="69">
        <f>COUNTIF('U11B.Relay'!A:N,Admin!$A520)</f>
        <v>1</v>
      </c>
      <c r="I520" s="69">
        <f>COUNTIF('U11B.F'!A:BJ,Admin!$A520)</f>
        <v>3</v>
      </c>
    </row>
    <row r="521" spans="1:9" ht="15.5" thickTop="1" thickBot="1" x14ac:dyDescent="0.4">
      <c r="A521">
        <f>Athletes!AA27</f>
        <v>619</v>
      </c>
      <c r="B521" t="str">
        <f>Athletes!AB27</f>
        <v>U11B</v>
      </c>
      <c r="C521" t="str">
        <f>Athletes!AC27</f>
        <v>U11B WAC</v>
      </c>
      <c r="D521" t="str">
        <f>Athletes!AD27</f>
        <v xml:space="preserve">SEBASTIAN </v>
      </c>
      <c r="E521" t="str">
        <f>Athletes!AE27</f>
        <v xml:space="preserve">POWELL </v>
      </c>
      <c r="F521" s="10" t="s">
        <v>21</v>
      </c>
      <c r="G521" s="69">
        <f>COUNTIF('U11B.Tr'!A:M,Admin!$A521)</f>
        <v>2</v>
      </c>
      <c r="H521" s="69">
        <f>COUNTIF('U11B.Relay'!A:N,Admin!$A521)</f>
        <v>0</v>
      </c>
      <c r="I521" s="69">
        <f>COUNTIF('U11B.F'!A:BJ,Admin!$A521)</f>
        <v>3</v>
      </c>
    </row>
    <row r="522" spans="1:9" ht="15.5" thickTop="1" thickBot="1" x14ac:dyDescent="0.4">
      <c r="A522">
        <f>Athletes!AA28</f>
        <v>620</v>
      </c>
      <c r="B522" t="str">
        <f>Athletes!AB28</f>
        <v>U11B</v>
      </c>
      <c r="C522" t="str">
        <f>Athletes!AC28</f>
        <v>U11B WAC</v>
      </c>
      <c r="D522" t="str">
        <f>Athletes!AD28</f>
        <v xml:space="preserve">TOBY </v>
      </c>
      <c r="E522" t="str">
        <f>Athletes!AE28</f>
        <v xml:space="preserve">SMITH </v>
      </c>
      <c r="F522" s="10" t="s">
        <v>21</v>
      </c>
      <c r="G522" s="69">
        <f>COUNTIF('U11B.Tr'!A:M,Admin!$A522)</f>
        <v>1</v>
      </c>
      <c r="H522" s="69">
        <f>COUNTIF('U11B.Relay'!A:N,Admin!$A522)</f>
        <v>1</v>
      </c>
      <c r="I522" s="69">
        <f>COUNTIF('U11B.F'!A:BJ,Admin!$A522)</f>
        <v>3</v>
      </c>
    </row>
    <row r="523" spans="1:9" ht="15.5" thickTop="1" thickBot="1" x14ac:dyDescent="0.4">
      <c r="A523">
        <f>Athletes!AA29</f>
        <v>621</v>
      </c>
      <c r="B523" t="str">
        <f>Athletes!AB29</f>
        <v>U11B</v>
      </c>
      <c r="C523" t="str">
        <f>Athletes!AC29</f>
        <v>U11B WAC</v>
      </c>
      <c r="D523" t="str">
        <f>Athletes!AD29</f>
        <v xml:space="preserve">WILLIAM </v>
      </c>
      <c r="E523" t="str">
        <f>Athletes!AE29</f>
        <v xml:space="preserve">COOPER </v>
      </c>
      <c r="F523" s="10" t="s">
        <v>21</v>
      </c>
      <c r="G523" s="69">
        <f>COUNTIF('U11B.Tr'!A:M,Admin!$A523)</f>
        <v>0</v>
      </c>
      <c r="H523" s="69">
        <f>COUNTIF('U11B.Relay'!A:N,Admin!$A523)</f>
        <v>0</v>
      </c>
      <c r="I523" s="69">
        <f>COUNTIF('U11B.F'!A:BJ,Admin!$A523)</f>
        <v>0</v>
      </c>
    </row>
    <row r="524" spans="1:9" ht="15.5" thickTop="1" thickBot="1" x14ac:dyDescent="0.4">
      <c r="A524">
        <f>Athletes!AA30</f>
        <v>622</v>
      </c>
      <c r="B524" t="str">
        <f>Athletes!AB30</f>
        <v>U11B</v>
      </c>
      <c r="C524" t="str">
        <f>Athletes!AC30</f>
        <v>U11B WAC</v>
      </c>
      <c r="D524" t="str">
        <f>Athletes!AD30</f>
        <v xml:space="preserve">JUDAH </v>
      </c>
      <c r="E524" t="str">
        <f>Athletes!AE30</f>
        <v xml:space="preserve">BEAVAN </v>
      </c>
      <c r="F524" s="10" t="s">
        <v>21</v>
      </c>
      <c r="G524" s="69">
        <f>COUNTIF('U11B.Tr'!A:M,Admin!$A524)</f>
        <v>0</v>
      </c>
      <c r="H524" s="69">
        <f>COUNTIF('U11B.Relay'!A:N,Admin!$A524)</f>
        <v>0</v>
      </c>
      <c r="I524" s="69">
        <f>COUNTIF('U11B.F'!A:BJ,Admin!$A524)</f>
        <v>0</v>
      </c>
    </row>
    <row r="525" spans="1:9" ht="15.5" thickTop="1" thickBot="1" x14ac:dyDescent="0.4">
      <c r="A525">
        <f>Athletes!AA31</f>
        <v>623</v>
      </c>
      <c r="B525" t="str">
        <f>Athletes!AB31</f>
        <v>U11B</v>
      </c>
      <c r="C525" t="str">
        <f>Athletes!AC31</f>
        <v>U11B WAC</v>
      </c>
      <c r="D525" t="str">
        <f>Athletes!AD31</f>
        <v xml:space="preserve">EDDIE </v>
      </c>
      <c r="E525" t="str">
        <f>Athletes!AE31</f>
        <v xml:space="preserve">SEWARD </v>
      </c>
      <c r="F525" s="10" t="s">
        <v>21</v>
      </c>
      <c r="G525" s="69">
        <f>COUNTIF('U11B.Tr'!A:M,Admin!$A525)</f>
        <v>2</v>
      </c>
      <c r="H525" s="69">
        <f>COUNTIF('U11B.Relay'!A:N,Admin!$A525)</f>
        <v>0</v>
      </c>
      <c r="I525" s="69">
        <f>COUNTIF('U11B.F'!A:BJ,Admin!$A525)</f>
        <v>3</v>
      </c>
    </row>
    <row r="526" spans="1:9" ht="15.5" thickTop="1" thickBot="1" x14ac:dyDescent="0.4">
      <c r="A526">
        <f>Athletes!AA32</f>
        <v>624</v>
      </c>
      <c r="B526" t="str">
        <f>Athletes!AB32</f>
        <v>U11B</v>
      </c>
      <c r="C526" t="str">
        <f>Athletes!AC32</f>
        <v>U11B WAC</v>
      </c>
      <c r="D526" t="str">
        <f>Athletes!AD32</f>
        <v xml:space="preserve">LUKE </v>
      </c>
      <c r="E526" t="str">
        <f>Athletes!AE32</f>
        <v xml:space="preserve">SIDAWAY </v>
      </c>
      <c r="F526" s="10" t="s">
        <v>21</v>
      </c>
      <c r="G526" s="69">
        <f>COUNTIF('U11B.Tr'!A:M,Admin!$A526)</f>
        <v>0</v>
      </c>
      <c r="H526" s="69">
        <f>COUNTIF('U11B.Relay'!A:N,Admin!$A526)</f>
        <v>0</v>
      </c>
      <c r="I526" s="69">
        <f>COUNTIF('U11B.F'!A:BJ,Admin!$A526)</f>
        <v>0</v>
      </c>
    </row>
    <row r="527" spans="1:9" ht="15.5" thickTop="1" thickBot="1" x14ac:dyDescent="0.4">
      <c r="A527">
        <f>Athletes!AA33</f>
        <v>625</v>
      </c>
      <c r="B527" t="str">
        <f>Athletes!AB33</f>
        <v>U11B</v>
      </c>
      <c r="C527" t="str">
        <f>Athletes!AC33</f>
        <v>U11B WAC</v>
      </c>
      <c r="D527" t="str">
        <f>Athletes!AD33</f>
        <v xml:space="preserve">ETHAN </v>
      </c>
      <c r="E527" t="str">
        <f>Athletes!AE33</f>
        <v xml:space="preserve">PERRETT </v>
      </c>
      <c r="F527" s="10" t="s">
        <v>21</v>
      </c>
      <c r="G527" s="69">
        <f>COUNTIF('U11B.Tr'!A:M,Admin!$A527)</f>
        <v>0</v>
      </c>
      <c r="H527" s="69">
        <f>COUNTIF('U11B.Relay'!A:N,Admin!$A527)</f>
        <v>0</v>
      </c>
      <c r="I527" s="69">
        <f>COUNTIF('U11B.F'!A:BJ,Admin!$A527)</f>
        <v>0</v>
      </c>
    </row>
    <row r="528" spans="1:9" ht="15.5" thickTop="1" thickBot="1" x14ac:dyDescent="0.4">
      <c r="A528">
        <f>Athletes!AA34</f>
        <v>626</v>
      </c>
      <c r="B528" t="str">
        <f>Athletes!AB34</f>
        <v>U11B</v>
      </c>
      <c r="C528" t="str">
        <f>Athletes!AC34</f>
        <v>U11B WAC</v>
      </c>
      <c r="D528" t="str">
        <f>Athletes!AD34</f>
        <v xml:space="preserve">HENRY </v>
      </c>
      <c r="E528" t="str">
        <f>Athletes!AE34</f>
        <v xml:space="preserve">ELLIOTT _ SMITH </v>
      </c>
      <c r="F528" s="10" t="s">
        <v>21</v>
      </c>
      <c r="G528" s="69">
        <f>COUNTIF('U11B.Tr'!A:M,Admin!$A528)</f>
        <v>0</v>
      </c>
      <c r="H528" s="69">
        <f>COUNTIF('U11B.Relay'!A:N,Admin!$A528)</f>
        <v>0</v>
      </c>
      <c r="I528" s="69">
        <f>COUNTIF('U11B.F'!A:BJ,Admin!$A528)</f>
        <v>0</v>
      </c>
    </row>
    <row r="529" spans="1:9" ht="15.5" thickTop="1" thickBot="1" x14ac:dyDescent="0.4">
      <c r="A529">
        <f>Athletes!AA35</f>
        <v>627</v>
      </c>
      <c r="B529" t="str">
        <f>Athletes!AB35</f>
        <v>U11B</v>
      </c>
      <c r="C529" t="str">
        <f>Athletes!AC35</f>
        <v>U11B WAC</v>
      </c>
      <c r="D529" t="str">
        <f>Athletes!AD35</f>
        <v>JACK</v>
      </c>
      <c r="E529" t="str">
        <f>Athletes!AE35</f>
        <v xml:space="preserve">ROURKE </v>
      </c>
      <c r="F529" s="10" t="s">
        <v>21</v>
      </c>
      <c r="G529" s="69">
        <f>COUNTIF('U11B.Tr'!A:M,Admin!$A529)</f>
        <v>0</v>
      </c>
      <c r="H529" s="69">
        <f>COUNTIF('U11B.Relay'!A:N,Admin!$A529)</f>
        <v>0</v>
      </c>
      <c r="I529" s="69">
        <f>COUNTIF('U11B.F'!A:BJ,Admin!$A529)</f>
        <v>0</v>
      </c>
    </row>
    <row r="530" spans="1:9" ht="15.5" thickTop="1" thickBot="1" x14ac:dyDescent="0.4">
      <c r="A530">
        <f>Athletes!AA36</f>
        <v>628</v>
      </c>
      <c r="B530" t="str">
        <f>Athletes!AB36</f>
        <v>U11B</v>
      </c>
      <c r="C530" t="str">
        <f>Athletes!AC36</f>
        <v>U11B WAC</v>
      </c>
      <c r="D530" t="str">
        <f>Athletes!AD36</f>
        <v>DEXTER</v>
      </c>
      <c r="E530" t="str">
        <f>Athletes!AE36</f>
        <v xml:space="preserve">MOORE </v>
      </c>
      <c r="F530" s="10" t="s">
        <v>21</v>
      </c>
      <c r="G530" s="69">
        <f>COUNTIF('U11B.Tr'!A:M,Admin!$A530)</f>
        <v>0</v>
      </c>
      <c r="H530" s="69">
        <f>COUNTIF('U11B.Relay'!A:N,Admin!$A530)</f>
        <v>0</v>
      </c>
      <c r="I530" s="69">
        <f>COUNTIF('U11B.F'!A:BJ,Admin!$A530)</f>
        <v>0</v>
      </c>
    </row>
    <row r="531" spans="1:9" ht="15.5" thickTop="1" thickBot="1" x14ac:dyDescent="0.4">
      <c r="A531">
        <f>Athletes!AA37</f>
        <v>629</v>
      </c>
      <c r="B531" t="str">
        <f>Athletes!AB37</f>
        <v>U11B</v>
      </c>
      <c r="C531" t="str">
        <f>Athletes!AC37</f>
        <v/>
      </c>
      <c r="D531">
        <f>Athletes!AD37</f>
        <v>0</v>
      </c>
      <c r="E531">
        <f>Athletes!AE37</f>
        <v>0</v>
      </c>
      <c r="F531" s="10" t="s">
        <v>21</v>
      </c>
      <c r="G531" s="69">
        <f>COUNTIF('U11B.Tr'!A:M,Admin!$A531)</f>
        <v>0</v>
      </c>
      <c r="H531" s="69">
        <f>COUNTIF('U11B.Relay'!A:N,Admin!$A531)</f>
        <v>0</v>
      </c>
      <c r="I531" s="69">
        <f>COUNTIF('U11B.F'!A:BJ,Admin!$A531)</f>
        <v>0</v>
      </c>
    </row>
    <row r="532" spans="1:9" ht="15.5" thickTop="1" thickBot="1" x14ac:dyDescent="0.4">
      <c r="A532">
        <f>Athletes!AA38</f>
        <v>630</v>
      </c>
      <c r="B532" t="str">
        <f>Athletes!AB38</f>
        <v>U13G</v>
      </c>
      <c r="C532" t="str">
        <f>Athletes!AC38</f>
        <v>U13G WAC</v>
      </c>
      <c r="D532" t="str">
        <f>Athletes!AD38</f>
        <v xml:space="preserve">LILA </v>
      </c>
      <c r="E532" t="str">
        <f>Athletes!AE38</f>
        <v xml:space="preserve">RICHARDS </v>
      </c>
      <c r="F532" s="10" t="s">
        <v>21</v>
      </c>
      <c r="G532" s="69">
        <f>COUNTIF('U13G.Tr'!A:T,Admin!$A532)</f>
        <v>1</v>
      </c>
      <c r="H532" s="69">
        <f>COUNTIF('U13G.Relay'!A:U,Admin!$A532)</f>
        <v>0</v>
      </c>
      <c r="I532" s="69">
        <f>COUNTIF('U13G.F'!A:BV,Admin!$A532)</f>
        <v>3</v>
      </c>
    </row>
    <row r="533" spans="1:9" ht="15.5" thickTop="1" thickBot="1" x14ac:dyDescent="0.4">
      <c r="A533">
        <f>Athletes!AA39</f>
        <v>631</v>
      </c>
      <c r="B533" t="str">
        <f>Athletes!AB39</f>
        <v>U13G</v>
      </c>
      <c r="C533" t="str">
        <f>Athletes!AC39</f>
        <v>U13G WAC</v>
      </c>
      <c r="D533" t="str">
        <f>Athletes!AD39</f>
        <v xml:space="preserve">ROSIE </v>
      </c>
      <c r="E533" t="str">
        <f>Athletes!AE39</f>
        <v xml:space="preserve">GOLLINGS </v>
      </c>
      <c r="F533" s="10" t="s">
        <v>21</v>
      </c>
      <c r="G533" s="69">
        <f>COUNTIF('U13G.Tr'!A:T,Admin!$A533)</f>
        <v>3</v>
      </c>
      <c r="H533" s="69">
        <f>COUNTIF('U13G.Relay'!A:U,Admin!$A533)</f>
        <v>1</v>
      </c>
      <c r="I533" s="69">
        <f>COUNTIF('U13G.F'!A:BV,Admin!$A533)</f>
        <v>3</v>
      </c>
    </row>
    <row r="534" spans="1:9" ht="15.5" thickTop="1" thickBot="1" x14ac:dyDescent="0.4">
      <c r="A534">
        <f>Athletes!AA40</f>
        <v>632</v>
      </c>
      <c r="B534" t="str">
        <f>Athletes!AB40</f>
        <v>U13G</v>
      </c>
      <c r="C534" t="str">
        <f>Athletes!AC40</f>
        <v>U13G WAC</v>
      </c>
      <c r="D534" t="str">
        <f>Athletes!AD40</f>
        <v xml:space="preserve">ROSIE </v>
      </c>
      <c r="E534" t="str">
        <f>Athletes!AE40</f>
        <v xml:space="preserve">BOND </v>
      </c>
      <c r="F534" s="10" t="s">
        <v>21</v>
      </c>
      <c r="G534" s="69">
        <f>COUNTIF('U13G.Tr'!A:T,Admin!$A534)</f>
        <v>2</v>
      </c>
      <c r="H534" s="69">
        <f>COUNTIF('U13G.Relay'!A:U,Admin!$A534)</f>
        <v>1</v>
      </c>
      <c r="I534" s="69">
        <f>COUNTIF('U13G.F'!A:BV,Admin!$A534)</f>
        <v>1</v>
      </c>
    </row>
    <row r="535" spans="1:9" ht="15.5" thickTop="1" thickBot="1" x14ac:dyDescent="0.4">
      <c r="A535">
        <f>Athletes!AA41</f>
        <v>633</v>
      </c>
      <c r="B535" t="str">
        <f>Athletes!AB41</f>
        <v>U13G</v>
      </c>
      <c r="C535" t="str">
        <f>Athletes!AC41</f>
        <v>U13G WAC</v>
      </c>
      <c r="D535" t="str">
        <f>Athletes!AD41</f>
        <v xml:space="preserve">LANI </v>
      </c>
      <c r="E535" t="str">
        <f>Athletes!AE41</f>
        <v xml:space="preserve">MOORE </v>
      </c>
      <c r="F535" s="10" t="s">
        <v>21</v>
      </c>
      <c r="G535" s="69">
        <f>COUNTIF('U13G.Tr'!A:T,Admin!$A535)</f>
        <v>1</v>
      </c>
      <c r="H535" s="69">
        <f>COUNTIF('U13G.Relay'!A:U,Admin!$A535)</f>
        <v>1</v>
      </c>
      <c r="I535" s="69">
        <f>COUNTIF('U13G.F'!A:BV,Admin!$A535)</f>
        <v>2</v>
      </c>
    </row>
    <row r="536" spans="1:9" ht="15.5" thickTop="1" thickBot="1" x14ac:dyDescent="0.4">
      <c r="A536">
        <f>Athletes!AA42</f>
        <v>634</v>
      </c>
      <c r="B536" t="str">
        <f>Athletes!AB42</f>
        <v>U13G</v>
      </c>
      <c r="C536" t="str">
        <f>Athletes!AC42</f>
        <v>U13G WAC</v>
      </c>
      <c r="D536" t="str">
        <f>Athletes!AD42</f>
        <v xml:space="preserve">TILLY </v>
      </c>
      <c r="E536" t="str">
        <f>Athletes!AE42</f>
        <v xml:space="preserve">PRETTY </v>
      </c>
      <c r="F536" s="10" t="s">
        <v>21</v>
      </c>
      <c r="G536" s="69">
        <f>COUNTIF('U13G.Tr'!A:T,Admin!$A536)</f>
        <v>2</v>
      </c>
      <c r="H536" s="69">
        <f>COUNTIF('U13G.Relay'!A:U,Admin!$A536)</f>
        <v>1</v>
      </c>
      <c r="I536" s="69">
        <f>COUNTIF('U13G.F'!A:BV,Admin!$A536)</f>
        <v>3</v>
      </c>
    </row>
    <row r="537" spans="1:9" ht="15.5" thickTop="1" thickBot="1" x14ac:dyDescent="0.4">
      <c r="A537">
        <f>Athletes!AA43</f>
        <v>635</v>
      </c>
      <c r="B537" t="str">
        <f>Athletes!AB43</f>
        <v>U13G</v>
      </c>
      <c r="C537" t="str">
        <f>Athletes!AC43</f>
        <v>U13G WAC</v>
      </c>
      <c r="D537" t="str">
        <f>Athletes!AD43</f>
        <v xml:space="preserve">LAILA </v>
      </c>
      <c r="E537" t="str">
        <f>Athletes!AE43</f>
        <v xml:space="preserve">BAINES </v>
      </c>
      <c r="F537" s="10" t="s">
        <v>21</v>
      </c>
      <c r="G537" s="69">
        <f>COUNTIF('U13G.Tr'!A:T,Admin!$A537)</f>
        <v>1</v>
      </c>
      <c r="H537" s="69">
        <f>COUNTIF('U13G.Relay'!A:U,Admin!$A537)</f>
        <v>0</v>
      </c>
      <c r="I537" s="69">
        <f>COUNTIF('U13G.F'!A:BV,Admin!$A537)</f>
        <v>3</v>
      </c>
    </row>
    <row r="538" spans="1:9" ht="15.5" thickTop="1" thickBot="1" x14ac:dyDescent="0.4">
      <c r="A538">
        <f>Athletes!AA44</f>
        <v>636</v>
      </c>
      <c r="B538" t="str">
        <f>Athletes!AB44</f>
        <v>U13G</v>
      </c>
      <c r="C538" t="str">
        <f>Athletes!AC44</f>
        <v>U13G WAC</v>
      </c>
      <c r="D538" t="str">
        <f>Athletes!AD44</f>
        <v xml:space="preserve">EVA </v>
      </c>
      <c r="E538" t="str">
        <f>Athletes!AE44</f>
        <v xml:space="preserve">ROURKE </v>
      </c>
      <c r="F538" s="10" t="s">
        <v>21</v>
      </c>
      <c r="G538" s="69">
        <f>COUNTIF('U13G.Tr'!A:T,Admin!$A538)</f>
        <v>1</v>
      </c>
      <c r="H538" s="69">
        <f>COUNTIF('U13G.Relay'!A:U,Admin!$A538)</f>
        <v>1</v>
      </c>
      <c r="I538" s="69">
        <f>COUNTIF('U13G.F'!A:BV,Admin!$A538)</f>
        <v>2</v>
      </c>
    </row>
    <row r="539" spans="1:9" ht="15.5" thickTop="1" thickBot="1" x14ac:dyDescent="0.4">
      <c r="A539">
        <f>Athletes!AA45</f>
        <v>637</v>
      </c>
      <c r="B539" t="str">
        <f>Athletes!AB45</f>
        <v>U13G</v>
      </c>
      <c r="C539" t="str">
        <f>Athletes!AC45</f>
        <v>U13G WAC</v>
      </c>
      <c r="D539" t="str">
        <f>Athletes!AD45</f>
        <v xml:space="preserve">MAISIE </v>
      </c>
      <c r="E539" t="str">
        <f>Athletes!AE45</f>
        <v xml:space="preserve">ROBBINS </v>
      </c>
      <c r="F539" s="10" t="s">
        <v>21</v>
      </c>
      <c r="G539" s="69">
        <f>COUNTIF('U13G.Tr'!A:T,Admin!$A539)</f>
        <v>2</v>
      </c>
      <c r="H539" s="69">
        <f>COUNTIF('U13G.Relay'!A:U,Admin!$A539)</f>
        <v>0</v>
      </c>
      <c r="I539" s="69">
        <f>COUNTIF('U13G.F'!A:BV,Admin!$A539)</f>
        <v>3</v>
      </c>
    </row>
    <row r="540" spans="1:9" ht="15.5" thickTop="1" thickBot="1" x14ac:dyDescent="0.4">
      <c r="A540">
        <f>Athletes!AA46</f>
        <v>638</v>
      </c>
      <c r="B540" t="str">
        <f>Athletes!AB46</f>
        <v>U13G</v>
      </c>
      <c r="C540" t="str">
        <f>Athletes!AC46</f>
        <v>U13G WAC</v>
      </c>
      <c r="D540" t="str">
        <f>Athletes!AD46</f>
        <v xml:space="preserve">LUCY </v>
      </c>
      <c r="E540" t="str">
        <f>Athletes!AE46</f>
        <v xml:space="preserve">WATSON </v>
      </c>
      <c r="F540" s="10" t="s">
        <v>21</v>
      </c>
      <c r="G540" s="69">
        <f>COUNTIF('U13G.Tr'!A:T,Admin!$A540)</f>
        <v>1</v>
      </c>
      <c r="H540" s="69">
        <f>COUNTIF('U13G.Relay'!A:U,Admin!$A540)</f>
        <v>1</v>
      </c>
      <c r="I540" s="69">
        <f>COUNTIF('U13G.F'!A:BV,Admin!$A540)</f>
        <v>2</v>
      </c>
    </row>
    <row r="541" spans="1:9" ht="15.5" thickTop="1" thickBot="1" x14ac:dyDescent="0.4">
      <c r="A541">
        <f>Athletes!AA47</f>
        <v>639</v>
      </c>
      <c r="B541" t="str">
        <f>Athletes!AB47</f>
        <v>U13G</v>
      </c>
      <c r="C541" t="str">
        <f>Athletes!AC47</f>
        <v>U13G WAC</v>
      </c>
      <c r="D541" t="str">
        <f>Athletes!AD47</f>
        <v xml:space="preserve">ARWENNA </v>
      </c>
      <c r="E541" t="str">
        <f>Athletes!AE47</f>
        <v xml:space="preserve">METCALFE </v>
      </c>
      <c r="F541" s="10" t="s">
        <v>21</v>
      </c>
      <c r="G541" s="69">
        <f>COUNTIF('U13G.Tr'!A:T,Admin!$A541)</f>
        <v>0</v>
      </c>
      <c r="H541" s="69">
        <f>COUNTIF('U13G.Relay'!A:U,Admin!$A541)</f>
        <v>0</v>
      </c>
      <c r="I541" s="69">
        <f>COUNTIF('U13G.F'!A:BV,Admin!$A541)</f>
        <v>0</v>
      </c>
    </row>
    <row r="542" spans="1:9" ht="15.5" thickTop="1" thickBot="1" x14ac:dyDescent="0.4">
      <c r="A542">
        <f>Athletes!AA48</f>
        <v>640</v>
      </c>
      <c r="B542" t="str">
        <f>Athletes!AB48</f>
        <v>U13G</v>
      </c>
      <c r="C542" t="str">
        <f>Athletes!AC48</f>
        <v/>
      </c>
      <c r="D542">
        <f>Athletes!AD48</f>
        <v>0</v>
      </c>
      <c r="E542">
        <f>Athletes!AE48</f>
        <v>0</v>
      </c>
      <c r="F542" s="10" t="s">
        <v>21</v>
      </c>
      <c r="G542" s="69">
        <f>COUNTIF('U13G.Tr'!A:T,Admin!$A542)</f>
        <v>0</v>
      </c>
      <c r="H542" s="69">
        <f>COUNTIF('U13G.Relay'!A:U,Admin!$A542)</f>
        <v>0</v>
      </c>
      <c r="I542" s="69">
        <f>COUNTIF('U13G.F'!A:BV,Admin!$A542)</f>
        <v>0</v>
      </c>
    </row>
    <row r="543" spans="1:9" ht="15.5" thickTop="1" thickBot="1" x14ac:dyDescent="0.4">
      <c r="A543">
        <f>Athletes!AA49</f>
        <v>641</v>
      </c>
      <c r="B543" t="str">
        <f>Athletes!AB49</f>
        <v>U13G</v>
      </c>
      <c r="C543" t="str">
        <f>Athletes!AC49</f>
        <v/>
      </c>
      <c r="D543">
        <f>Athletes!AD49</f>
        <v>0</v>
      </c>
      <c r="E543">
        <f>Athletes!AE49</f>
        <v>0</v>
      </c>
      <c r="F543" s="10" t="s">
        <v>21</v>
      </c>
      <c r="G543" s="69">
        <f>COUNTIF('U13G.Tr'!A:T,Admin!$A543)</f>
        <v>0</v>
      </c>
      <c r="H543" s="69">
        <f>COUNTIF('U13G.Relay'!A:U,Admin!$A543)</f>
        <v>0</v>
      </c>
      <c r="I543" s="69">
        <f>COUNTIF('U13G.F'!A:BV,Admin!$A543)</f>
        <v>0</v>
      </c>
    </row>
    <row r="544" spans="1:9" ht="15.5" thickTop="1" thickBot="1" x14ac:dyDescent="0.4">
      <c r="A544">
        <f>Athletes!AA50</f>
        <v>642</v>
      </c>
      <c r="B544" t="str">
        <f>Athletes!AB50</f>
        <v>U13G</v>
      </c>
      <c r="C544" t="str">
        <f>Athletes!AC50</f>
        <v/>
      </c>
      <c r="D544">
        <f>Athletes!AD50</f>
        <v>0</v>
      </c>
      <c r="E544">
        <f>Athletes!AE50</f>
        <v>0</v>
      </c>
      <c r="F544" s="10" t="s">
        <v>21</v>
      </c>
      <c r="G544" s="69">
        <f>COUNTIF('U13G.Tr'!A:T,Admin!$A544)</f>
        <v>0</v>
      </c>
      <c r="H544" s="69">
        <f>COUNTIF('U13G.Relay'!A:U,Admin!$A544)</f>
        <v>0</v>
      </c>
      <c r="I544" s="69">
        <f>COUNTIF('U13G.F'!A:BV,Admin!$A544)</f>
        <v>0</v>
      </c>
    </row>
    <row r="545" spans="1:9" ht="15.5" thickTop="1" thickBot="1" x14ac:dyDescent="0.4">
      <c r="A545">
        <f>Athletes!AA51</f>
        <v>643</v>
      </c>
      <c r="B545" t="str">
        <f>Athletes!AB51</f>
        <v>U13G</v>
      </c>
      <c r="C545" t="str">
        <f>Athletes!AC51</f>
        <v/>
      </c>
      <c r="D545">
        <f>Athletes!AD51</f>
        <v>0</v>
      </c>
      <c r="E545">
        <f>Athletes!AE51</f>
        <v>0</v>
      </c>
      <c r="F545" s="10" t="s">
        <v>21</v>
      </c>
      <c r="G545" s="69">
        <f>COUNTIF('U13G.Tr'!A:T,Admin!$A545)</f>
        <v>0</v>
      </c>
      <c r="H545" s="69">
        <f>COUNTIF('U13G.Relay'!A:U,Admin!$A545)</f>
        <v>0</v>
      </c>
      <c r="I545" s="69">
        <f>COUNTIF('U13G.F'!A:BV,Admin!$A545)</f>
        <v>0</v>
      </c>
    </row>
    <row r="546" spans="1:9" ht="15.5" thickTop="1" thickBot="1" x14ac:dyDescent="0.4">
      <c r="A546">
        <f>Athletes!AA52</f>
        <v>644</v>
      </c>
      <c r="B546" t="str">
        <f>Athletes!AB52</f>
        <v>U13G</v>
      </c>
      <c r="C546" t="str">
        <f>Athletes!AC52</f>
        <v/>
      </c>
      <c r="D546">
        <f>Athletes!AD52</f>
        <v>0</v>
      </c>
      <c r="E546">
        <f>Athletes!AE52</f>
        <v>0</v>
      </c>
      <c r="F546" s="10" t="s">
        <v>21</v>
      </c>
      <c r="G546" s="69">
        <f>COUNTIF('U13G.Tr'!A:T,Admin!$A546)</f>
        <v>0</v>
      </c>
      <c r="H546" s="69">
        <f>COUNTIF('U13G.Relay'!A:U,Admin!$A546)</f>
        <v>0</v>
      </c>
      <c r="I546" s="69">
        <f>COUNTIF('U13G.F'!A:BV,Admin!$A546)</f>
        <v>0</v>
      </c>
    </row>
    <row r="547" spans="1:9" ht="15.5" thickTop="1" thickBot="1" x14ac:dyDescent="0.4">
      <c r="A547">
        <f>Athletes!AA53</f>
        <v>645</v>
      </c>
      <c r="B547" t="str">
        <f>Athletes!AB53</f>
        <v>U13B</v>
      </c>
      <c r="C547" t="str">
        <f>Athletes!AC53</f>
        <v>U13B WAC</v>
      </c>
      <c r="D547" t="str">
        <f>Athletes!AD53</f>
        <v xml:space="preserve">MASON </v>
      </c>
      <c r="E547" t="str">
        <f>Athletes!AE53</f>
        <v xml:space="preserve">DICKER </v>
      </c>
      <c r="F547" s="10" t="s">
        <v>21</v>
      </c>
      <c r="G547" s="69">
        <f>COUNTIF('U13B.Tr'!A:T,Admin!$A547)</f>
        <v>1</v>
      </c>
      <c r="H547" s="69">
        <f>COUNTIF('U13B.Relay'!A:U,Admin!$A547)</f>
        <v>1</v>
      </c>
      <c r="I547" s="69">
        <f>COUNTIF('U13B.F'!A:BV,Admin!$A547)</f>
        <v>3</v>
      </c>
    </row>
    <row r="548" spans="1:9" ht="15.5" thickTop="1" thickBot="1" x14ac:dyDescent="0.4">
      <c r="A548">
        <f>Athletes!AA54</f>
        <v>646</v>
      </c>
      <c r="B548" t="str">
        <f>Athletes!AB54</f>
        <v>U13B</v>
      </c>
      <c r="C548" t="str">
        <f>Athletes!AC54</f>
        <v>U13B WAC</v>
      </c>
      <c r="D548" t="str">
        <f>Athletes!AD54</f>
        <v xml:space="preserve">ETHAN </v>
      </c>
      <c r="E548" t="str">
        <f>Athletes!AE54</f>
        <v xml:space="preserve">BODMAN </v>
      </c>
      <c r="F548" s="10" t="s">
        <v>21</v>
      </c>
      <c r="G548" s="69">
        <f>COUNTIF('U13B.Tr'!A:T,Admin!$A548)</f>
        <v>3</v>
      </c>
      <c r="H548" s="69">
        <f>COUNTIF('U13B.Relay'!A:U,Admin!$A548)</f>
        <v>1</v>
      </c>
      <c r="I548" s="69">
        <f>COUNTIF('U13B.F'!A:BV,Admin!$A548)</f>
        <v>1</v>
      </c>
    </row>
    <row r="549" spans="1:9" ht="15.5" thickTop="1" thickBot="1" x14ac:dyDescent="0.4">
      <c r="A549">
        <f>Athletes!AA55</f>
        <v>647</v>
      </c>
      <c r="B549" t="str">
        <f>Athletes!AB55</f>
        <v>U13B</v>
      </c>
      <c r="C549" t="str">
        <f>Athletes!AC55</f>
        <v>U13B WAC</v>
      </c>
      <c r="D549" t="str">
        <f>Athletes!AD55</f>
        <v xml:space="preserve">KIERRAN </v>
      </c>
      <c r="E549" t="str">
        <f>Athletes!AE55</f>
        <v xml:space="preserve">HARRISON </v>
      </c>
      <c r="F549" s="10" t="s">
        <v>21</v>
      </c>
      <c r="G549" s="69">
        <f>COUNTIF('U13B.Tr'!A:T,Admin!$A549)</f>
        <v>0</v>
      </c>
      <c r="H549" s="69">
        <f>COUNTIF('U13B.Relay'!A:U,Admin!$A549)</f>
        <v>0</v>
      </c>
      <c r="I549" s="69">
        <f>COUNTIF('U13B.F'!A:BV,Admin!$A549)</f>
        <v>0</v>
      </c>
    </row>
    <row r="550" spans="1:9" ht="15.5" thickTop="1" thickBot="1" x14ac:dyDescent="0.4">
      <c r="A550">
        <f>Athletes!AA56</f>
        <v>648</v>
      </c>
      <c r="B550" t="str">
        <f>Athletes!AB56</f>
        <v>U13B</v>
      </c>
      <c r="C550" t="str">
        <f>Athletes!AC56</f>
        <v>U13B WAC</v>
      </c>
      <c r="D550" t="str">
        <f>Athletes!AD56</f>
        <v xml:space="preserve">ZACHARY </v>
      </c>
      <c r="E550" t="str">
        <f>Athletes!AE56</f>
        <v xml:space="preserve">JOHNSON </v>
      </c>
      <c r="F550" s="10" t="s">
        <v>21</v>
      </c>
      <c r="G550" s="69">
        <f>COUNTIF('U13B.Tr'!A:T,Admin!$A550)</f>
        <v>0</v>
      </c>
      <c r="H550" s="69">
        <f>COUNTIF('U13B.Relay'!A:U,Admin!$A550)</f>
        <v>1</v>
      </c>
      <c r="I550" s="69">
        <f>COUNTIF('U13B.F'!A:BV,Admin!$A550)</f>
        <v>3</v>
      </c>
    </row>
    <row r="551" spans="1:9" ht="15.5" thickTop="1" thickBot="1" x14ac:dyDescent="0.4">
      <c r="A551">
        <f>Athletes!AA57</f>
        <v>649</v>
      </c>
      <c r="B551" t="str">
        <f>Athletes!AB57</f>
        <v>U13B</v>
      </c>
      <c r="C551" t="str">
        <f>Athletes!AC57</f>
        <v>U13B WAC</v>
      </c>
      <c r="D551" t="str">
        <f>Athletes!AD57</f>
        <v xml:space="preserve">LOUIS </v>
      </c>
      <c r="E551" t="str">
        <f>Athletes!AE57</f>
        <v xml:space="preserve">MANNING </v>
      </c>
      <c r="F551" s="10" t="s">
        <v>21</v>
      </c>
      <c r="G551" s="69">
        <f>COUNTIF('U13B.Tr'!A:T,Admin!$A551)</f>
        <v>0</v>
      </c>
      <c r="H551" s="69">
        <f>COUNTIF('U13B.Relay'!A:U,Admin!$A551)</f>
        <v>0</v>
      </c>
      <c r="I551" s="69">
        <f>COUNTIF('U13B.F'!A:BV,Admin!$A551)</f>
        <v>0</v>
      </c>
    </row>
    <row r="552" spans="1:9" ht="15.5" thickTop="1" thickBot="1" x14ac:dyDescent="0.4">
      <c r="A552">
        <f>Athletes!AA58</f>
        <v>650</v>
      </c>
      <c r="B552" t="str">
        <f>Athletes!AB58</f>
        <v>U13B</v>
      </c>
      <c r="C552" t="str">
        <f>Athletes!AC58</f>
        <v>U13B WAC</v>
      </c>
      <c r="D552" t="str">
        <f>Athletes!AD58</f>
        <v xml:space="preserve">REN </v>
      </c>
      <c r="E552" t="str">
        <f>Athletes!AE58</f>
        <v xml:space="preserve">TURNER </v>
      </c>
      <c r="F552" s="10" t="s">
        <v>21</v>
      </c>
      <c r="G552" s="69">
        <f>COUNTIF('U13B.Tr'!A:T,Admin!$A552)</f>
        <v>0</v>
      </c>
      <c r="H552" s="69">
        <f>COUNTIF('U13B.Relay'!A:U,Admin!$A552)</f>
        <v>0</v>
      </c>
      <c r="I552" s="69">
        <f>COUNTIF('U13B.F'!A:BV,Admin!$A552)</f>
        <v>0</v>
      </c>
    </row>
    <row r="553" spans="1:9" ht="15.5" thickTop="1" thickBot="1" x14ac:dyDescent="0.4">
      <c r="A553">
        <f>Athletes!AA59</f>
        <v>651</v>
      </c>
      <c r="B553" t="str">
        <f>Athletes!AB59</f>
        <v>U13B</v>
      </c>
      <c r="C553" t="str">
        <f>Athletes!AC59</f>
        <v>U13B WAC</v>
      </c>
      <c r="D553" t="str">
        <f>Athletes!AD59</f>
        <v xml:space="preserve">BEN </v>
      </c>
      <c r="E553" t="str">
        <f>Athletes!AE59</f>
        <v xml:space="preserve">LEAR </v>
      </c>
      <c r="F553" s="10" t="s">
        <v>21</v>
      </c>
      <c r="G553" s="69">
        <f>COUNTIF('U13B.Tr'!A:T,Admin!$A553)</f>
        <v>0</v>
      </c>
      <c r="H553" s="69">
        <f>COUNTIF('U13B.Relay'!A:U,Admin!$A553)</f>
        <v>0</v>
      </c>
      <c r="I553" s="69">
        <f>COUNTIF('U13B.F'!A:BV,Admin!$A553)</f>
        <v>0</v>
      </c>
    </row>
    <row r="554" spans="1:9" ht="15.5" thickTop="1" thickBot="1" x14ac:dyDescent="0.4">
      <c r="A554">
        <f>Athletes!AA60</f>
        <v>652</v>
      </c>
      <c r="B554" t="str">
        <f>Athletes!AB60</f>
        <v>U13B</v>
      </c>
      <c r="C554" t="str">
        <f>Athletes!AC60</f>
        <v>U13B WAC</v>
      </c>
      <c r="D554" t="str">
        <f>Athletes!AD60</f>
        <v xml:space="preserve">WILLIAM </v>
      </c>
      <c r="E554" t="str">
        <f>Athletes!AE60</f>
        <v>McDonald</v>
      </c>
      <c r="F554" s="10" t="s">
        <v>21</v>
      </c>
      <c r="G554" s="69">
        <f>COUNTIF('U13B.Tr'!A:T,Admin!$A554)</f>
        <v>0</v>
      </c>
      <c r="H554" s="69">
        <f>COUNTIF('U13B.Relay'!A:U,Admin!$A554)</f>
        <v>0</v>
      </c>
      <c r="I554" s="69">
        <f>COUNTIF('U13B.F'!A:BV,Admin!$A554)</f>
        <v>0</v>
      </c>
    </row>
    <row r="555" spans="1:9" ht="15.5" thickTop="1" thickBot="1" x14ac:dyDescent="0.4">
      <c r="A555">
        <f>Athletes!AA61</f>
        <v>653</v>
      </c>
      <c r="B555" t="str">
        <f>Athletes!AB61</f>
        <v>U13B</v>
      </c>
      <c r="C555" t="str">
        <f>Athletes!AC61</f>
        <v>U13B WAC</v>
      </c>
      <c r="D555" t="str">
        <f>Athletes!AD61</f>
        <v>ROB</v>
      </c>
      <c r="E555" t="str">
        <f>Athletes!AE61</f>
        <v>EMERY</v>
      </c>
      <c r="F555" s="10" t="s">
        <v>21</v>
      </c>
      <c r="G555" s="69">
        <f>COUNTIF('U13B.Tr'!A:T,Admin!$A555)</f>
        <v>2</v>
      </c>
      <c r="H555" s="69">
        <f>COUNTIF('U13B.Relay'!A:U,Admin!$A555)</f>
        <v>1</v>
      </c>
      <c r="I555" s="69">
        <f>COUNTIF('U13B.F'!A:BV,Admin!$A555)</f>
        <v>1</v>
      </c>
    </row>
    <row r="556" spans="1:9" ht="15.5" thickTop="1" thickBot="1" x14ac:dyDescent="0.4">
      <c r="A556">
        <f>Athletes!AA62</f>
        <v>654</v>
      </c>
      <c r="B556" t="str">
        <f>Athletes!AB62</f>
        <v>U13B</v>
      </c>
      <c r="C556" t="str">
        <f>Athletes!AC62</f>
        <v/>
      </c>
      <c r="D556">
        <f>Athletes!AD62</f>
        <v>0</v>
      </c>
      <c r="E556">
        <f>Athletes!AE62</f>
        <v>0</v>
      </c>
      <c r="F556" s="10" t="s">
        <v>21</v>
      </c>
      <c r="G556" s="69">
        <f>COUNTIF('U13B.Tr'!A:T,Admin!$A556)</f>
        <v>0</v>
      </c>
      <c r="H556" s="69">
        <f>COUNTIF('U13B.Relay'!A:U,Admin!$A556)</f>
        <v>0</v>
      </c>
      <c r="I556" s="69">
        <f>COUNTIF('U13B.F'!A:BV,Admin!$A556)</f>
        <v>0</v>
      </c>
    </row>
    <row r="557" spans="1:9" ht="15.5" thickTop="1" thickBot="1" x14ac:dyDescent="0.4">
      <c r="A557">
        <f>Athletes!AA63</f>
        <v>655</v>
      </c>
      <c r="B557" t="str">
        <f>Athletes!AB63</f>
        <v>U13B</v>
      </c>
      <c r="C557" t="str">
        <f>Athletes!AC63</f>
        <v/>
      </c>
      <c r="D557">
        <f>Athletes!AD63</f>
        <v>0</v>
      </c>
      <c r="E557">
        <f>Athletes!AE63</f>
        <v>0</v>
      </c>
      <c r="F557" s="10" t="s">
        <v>21</v>
      </c>
      <c r="G557" s="69">
        <f>COUNTIF('U13B.Tr'!A:T,Admin!$A557)</f>
        <v>0</v>
      </c>
      <c r="H557" s="69">
        <f>COUNTIF('U13B.Relay'!A:U,Admin!$A557)</f>
        <v>0</v>
      </c>
      <c r="I557" s="69">
        <f>COUNTIF('U13B.F'!A:BV,Admin!$A557)</f>
        <v>0</v>
      </c>
    </row>
    <row r="558" spans="1:9" ht="15.5" thickTop="1" thickBot="1" x14ac:dyDescent="0.4">
      <c r="A558">
        <f>Athletes!AA64</f>
        <v>656</v>
      </c>
      <c r="B558" t="str">
        <f>Athletes!AB64</f>
        <v>U13B</v>
      </c>
      <c r="C558" t="str">
        <f>Athletes!AC64</f>
        <v/>
      </c>
      <c r="D558">
        <f>Athletes!AD64</f>
        <v>0</v>
      </c>
      <c r="E558">
        <f>Athletes!AE64</f>
        <v>0</v>
      </c>
      <c r="F558" s="10" t="s">
        <v>21</v>
      </c>
      <c r="G558" s="69">
        <f>COUNTIF('U13B.Tr'!A:T,Admin!$A558)</f>
        <v>0</v>
      </c>
      <c r="H558" s="69">
        <f>COUNTIF('U13B.Relay'!A:U,Admin!$A558)</f>
        <v>0</v>
      </c>
      <c r="I558" s="69">
        <f>COUNTIF('U13B.F'!A:BV,Admin!$A558)</f>
        <v>0</v>
      </c>
    </row>
    <row r="559" spans="1:9" ht="15.5" thickTop="1" thickBot="1" x14ac:dyDescent="0.4">
      <c r="A559">
        <f>Athletes!AA65</f>
        <v>657</v>
      </c>
      <c r="B559" t="str">
        <f>Athletes!AB65</f>
        <v>U13B</v>
      </c>
      <c r="C559" t="str">
        <f>Athletes!AC65</f>
        <v/>
      </c>
      <c r="D559">
        <f>Athletes!AD65</f>
        <v>0</v>
      </c>
      <c r="E559">
        <f>Athletes!AE65</f>
        <v>0</v>
      </c>
      <c r="F559" s="10" t="s">
        <v>21</v>
      </c>
      <c r="G559" s="69">
        <f>COUNTIF('U13B.Tr'!A:T,Admin!$A559)</f>
        <v>0</v>
      </c>
      <c r="H559" s="69">
        <f>COUNTIF('U13B.Relay'!A:U,Admin!$A559)</f>
        <v>0</v>
      </c>
      <c r="I559" s="69">
        <f>COUNTIF('U13B.F'!A:BV,Admin!$A559)</f>
        <v>0</v>
      </c>
    </row>
    <row r="560" spans="1:9" ht="15.5" thickTop="1" thickBot="1" x14ac:dyDescent="0.4">
      <c r="A560">
        <f>Athletes!AA66</f>
        <v>658</v>
      </c>
      <c r="B560" t="str">
        <f>Athletes!AB66</f>
        <v>U13B</v>
      </c>
      <c r="C560" t="str">
        <f>Athletes!AC66</f>
        <v/>
      </c>
      <c r="D560">
        <f>Athletes!AD66</f>
        <v>0</v>
      </c>
      <c r="E560">
        <f>Athletes!AE66</f>
        <v>0</v>
      </c>
      <c r="F560" s="10" t="s">
        <v>21</v>
      </c>
      <c r="G560" s="69">
        <f>COUNTIF('U13B.Tr'!A:T,Admin!$A560)</f>
        <v>0</v>
      </c>
      <c r="H560" s="69">
        <f>COUNTIF('U13B.Relay'!A:U,Admin!$A560)</f>
        <v>0</v>
      </c>
      <c r="I560" s="69">
        <f>COUNTIF('U13B.F'!A:BV,Admin!$A560)</f>
        <v>0</v>
      </c>
    </row>
    <row r="561" spans="1:9" ht="15.5" thickTop="1" thickBot="1" x14ac:dyDescent="0.4">
      <c r="A561">
        <f>Athletes!AA67</f>
        <v>659</v>
      </c>
      <c r="B561" t="str">
        <f>Athletes!AB67</f>
        <v>U13B</v>
      </c>
      <c r="C561" t="str">
        <f>Athletes!AC67</f>
        <v/>
      </c>
      <c r="D561">
        <f>Athletes!AD67</f>
        <v>0</v>
      </c>
      <c r="E561">
        <f>Athletes!AE67</f>
        <v>0</v>
      </c>
      <c r="F561" s="10" t="s">
        <v>21</v>
      </c>
      <c r="G561" s="69">
        <f>COUNTIF('U13B.Tr'!A:T,Admin!$A561)</f>
        <v>0</v>
      </c>
      <c r="H561" s="69">
        <f>COUNTIF('U13B.Relay'!A:U,Admin!$A561)</f>
        <v>0</v>
      </c>
      <c r="I561" s="69">
        <f>COUNTIF('U13B.F'!A:BV,Admin!$A561)</f>
        <v>0</v>
      </c>
    </row>
    <row r="562" spans="1:9" ht="15.5" thickTop="1" thickBot="1" x14ac:dyDescent="0.4">
      <c r="A562">
        <f>Athletes!AA68</f>
        <v>660</v>
      </c>
      <c r="B562" t="str">
        <f>Athletes!AB68</f>
        <v>U11G</v>
      </c>
      <c r="C562" t="str">
        <f>Athletes!AC68</f>
        <v>U11G WAC</v>
      </c>
      <c r="D562" t="str">
        <f>Athletes!AD68</f>
        <v xml:space="preserve">ELSIE </v>
      </c>
      <c r="E562" t="str">
        <f>Athletes!AE68</f>
        <v xml:space="preserve">SEWARD </v>
      </c>
      <c r="F562" s="10" t="s">
        <v>21</v>
      </c>
      <c r="G562" s="69"/>
      <c r="H562" s="69"/>
      <c r="I562" s="69"/>
    </row>
    <row r="563" spans="1:9" ht="15.5" thickTop="1" thickBot="1" x14ac:dyDescent="0.4">
      <c r="A563">
        <f>Athletes!AA69</f>
        <v>661</v>
      </c>
      <c r="B563">
        <f>Athletes!AB69</f>
        <v>0</v>
      </c>
      <c r="C563" t="str">
        <f>Athletes!AC69</f>
        <v/>
      </c>
      <c r="D563">
        <f>Athletes!AD69</f>
        <v>0</v>
      </c>
      <c r="E563">
        <f>Athletes!AE69</f>
        <v>0</v>
      </c>
      <c r="F563" s="10" t="s">
        <v>21</v>
      </c>
      <c r="G563" s="69"/>
      <c r="H563" s="69"/>
      <c r="I563" s="69"/>
    </row>
    <row r="564" spans="1:9" ht="15.5" thickTop="1" thickBot="1" x14ac:dyDescent="0.4">
      <c r="A564">
        <f>Athletes!AA70</f>
        <v>662</v>
      </c>
      <c r="B564">
        <f>Athletes!AB70</f>
        <v>0</v>
      </c>
      <c r="C564" t="str">
        <f>Athletes!AC70</f>
        <v/>
      </c>
      <c r="D564">
        <f>Athletes!AD70</f>
        <v>0</v>
      </c>
      <c r="E564">
        <f>Athletes!AE70</f>
        <v>0</v>
      </c>
      <c r="F564" s="10" t="s">
        <v>21</v>
      </c>
      <c r="G564" s="69"/>
      <c r="H564" s="69"/>
      <c r="I564" s="69"/>
    </row>
    <row r="565" spans="1:9" ht="15.5" thickTop="1" thickBot="1" x14ac:dyDescent="0.4">
      <c r="A565">
        <f>Athletes!AA71</f>
        <v>663</v>
      </c>
      <c r="B565">
        <f>Athletes!AB71</f>
        <v>0</v>
      </c>
      <c r="C565" t="str">
        <f>Athletes!AC71</f>
        <v/>
      </c>
      <c r="D565">
        <f>Athletes!AD71</f>
        <v>0</v>
      </c>
      <c r="E565">
        <f>Athletes!AE71</f>
        <v>0</v>
      </c>
      <c r="F565" s="10" t="s">
        <v>21</v>
      </c>
      <c r="G565" s="69"/>
      <c r="H565" s="69"/>
      <c r="I565" s="69"/>
    </row>
    <row r="566" spans="1:9" ht="15.5" thickTop="1" thickBot="1" x14ac:dyDescent="0.4">
      <c r="A566">
        <f>Athletes!AA72</f>
        <v>664</v>
      </c>
      <c r="B566">
        <f>Athletes!AB72</f>
        <v>0</v>
      </c>
      <c r="C566" t="str">
        <f>Athletes!AC72</f>
        <v/>
      </c>
      <c r="D566">
        <f>Athletes!AD72</f>
        <v>0</v>
      </c>
      <c r="E566">
        <f>Athletes!AE72</f>
        <v>0</v>
      </c>
      <c r="F566" s="10" t="s">
        <v>21</v>
      </c>
      <c r="G566" s="69"/>
      <c r="H566" s="69"/>
      <c r="I566" s="69"/>
    </row>
    <row r="567" spans="1:9" ht="15.5" thickTop="1" thickBot="1" x14ac:dyDescent="0.4">
      <c r="A567">
        <f>Athletes!AA73</f>
        <v>665</v>
      </c>
      <c r="B567">
        <f>Athletes!AB73</f>
        <v>0</v>
      </c>
      <c r="C567" t="str">
        <f>Athletes!AC73</f>
        <v/>
      </c>
      <c r="D567">
        <f>Athletes!AD73</f>
        <v>0</v>
      </c>
      <c r="E567">
        <f>Athletes!AE73</f>
        <v>0</v>
      </c>
      <c r="F567" s="10" t="s">
        <v>21</v>
      </c>
      <c r="G567" s="69"/>
      <c r="H567" s="69"/>
      <c r="I567" s="69"/>
    </row>
    <row r="568" spans="1:9" ht="15.5" thickTop="1" thickBot="1" x14ac:dyDescent="0.4">
      <c r="A568">
        <f>Athletes!AA74</f>
        <v>666</v>
      </c>
      <c r="B568">
        <f>Athletes!AB74</f>
        <v>0</v>
      </c>
      <c r="C568" t="str">
        <f>Athletes!AC74</f>
        <v/>
      </c>
      <c r="D568">
        <f>Athletes!AD74</f>
        <v>0</v>
      </c>
      <c r="E568">
        <f>Athletes!AE74</f>
        <v>0</v>
      </c>
      <c r="F568" s="10" t="s">
        <v>21</v>
      </c>
      <c r="G568" s="69"/>
      <c r="H568" s="69"/>
      <c r="I568" s="69"/>
    </row>
    <row r="569" spans="1:9" ht="15.5" thickTop="1" thickBot="1" x14ac:dyDescent="0.4">
      <c r="A569">
        <f>Athletes!AA75</f>
        <v>667</v>
      </c>
      <c r="B569">
        <f>Athletes!AB75</f>
        <v>0</v>
      </c>
      <c r="C569" t="str">
        <f>Athletes!AC75</f>
        <v/>
      </c>
      <c r="D569">
        <f>Athletes!AD75</f>
        <v>0</v>
      </c>
      <c r="E569">
        <f>Athletes!AE75</f>
        <v>0</v>
      </c>
      <c r="F569" s="10" t="s">
        <v>21</v>
      </c>
      <c r="G569" s="69"/>
      <c r="H569" s="69"/>
      <c r="I569" s="69"/>
    </row>
    <row r="570" spans="1:9" ht="15.5" thickTop="1" thickBot="1" x14ac:dyDescent="0.4">
      <c r="A570">
        <f>Athletes!AA76</f>
        <v>668</v>
      </c>
      <c r="B570">
        <f>Athletes!AB76</f>
        <v>0</v>
      </c>
      <c r="C570" t="str">
        <f>Athletes!AC76</f>
        <v/>
      </c>
      <c r="D570">
        <f>Athletes!AD76</f>
        <v>0</v>
      </c>
      <c r="E570">
        <f>Athletes!AE76</f>
        <v>0</v>
      </c>
      <c r="F570" s="10" t="s">
        <v>21</v>
      </c>
      <c r="G570" s="69"/>
      <c r="H570" s="69"/>
      <c r="I570" s="69"/>
    </row>
    <row r="571" spans="1:9" ht="15.5" thickTop="1" thickBot="1" x14ac:dyDescent="0.4">
      <c r="A571">
        <f>Athletes!AA77</f>
        <v>669</v>
      </c>
      <c r="B571">
        <f>Athletes!AB77</f>
        <v>0</v>
      </c>
      <c r="C571" t="str">
        <f>Athletes!AC77</f>
        <v/>
      </c>
      <c r="D571">
        <f>Athletes!AD77</f>
        <v>0</v>
      </c>
      <c r="E571">
        <f>Athletes!AE77</f>
        <v>0</v>
      </c>
      <c r="F571" s="10" t="s">
        <v>21</v>
      </c>
      <c r="G571" s="69"/>
      <c r="H571" s="69"/>
      <c r="I571" s="69"/>
    </row>
    <row r="572" spans="1:9" ht="15.5" thickTop="1" thickBot="1" x14ac:dyDescent="0.4">
      <c r="A572">
        <f>Athletes!AA78</f>
        <v>670</v>
      </c>
      <c r="B572">
        <f>Athletes!AB78</f>
        <v>0</v>
      </c>
      <c r="C572" t="str">
        <f>Athletes!AC78</f>
        <v/>
      </c>
      <c r="D572">
        <f>Athletes!AD78</f>
        <v>0</v>
      </c>
      <c r="E572">
        <f>Athletes!AE78</f>
        <v>0</v>
      </c>
      <c r="F572" s="10" t="s">
        <v>21</v>
      </c>
      <c r="G572" s="69"/>
      <c r="H572" s="69"/>
      <c r="I572" s="69"/>
    </row>
    <row r="573" spans="1:9" ht="15.5" thickTop="1" thickBot="1" x14ac:dyDescent="0.4">
      <c r="A573">
        <f>Athletes!AA79</f>
        <v>671</v>
      </c>
      <c r="B573">
        <f>Athletes!AB79</f>
        <v>0</v>
      </c>
      <c r="C573" t="str">
        <f>Athletes!AC79</f>
        <v/>
      </c>
      <c r="D573">
        <f>Athletes!AD79</f>
        <v>0</v>
      </c>
      <c r="E573">
        <f>Athletes!AE79</f>
        <v>0</v>
      </c>
      <c r="F573" s="10" t="s">
        <v>21</v>
      </c>
      <c r="G573" s="69"/>
      <c r="H573" s="69"/>
      <c r="I573" s="69"/>
    </row>
    <row r="574" spans="1:9" ht="15.5" thickTop="1" thickBot="1" x14ac:dyDescent="0.4">
      <c r="A574">
        <f>Athletes!AA80</f>
        <v>672</v>
      </c>
      <c r="B574">
        <f>Athletes!AB80</f>
        <v>0</v>
      </c>
      <c r="C574" t="str">
        <f>Athletes!AC80</f>
        <v/>
      </c>
      <c r="D574">
        <f>Athletes!AD80</f>
        <v>0</v>
      </c>
      <c r="E574">
        <f>Athletes!AE80</f>
        <v>0</v>
      </c>
      <c r="F574" s="10" t="s">
        <v>21</v>
      </c>
      <c r="G574" s="69"/>
      <c r="H574" s="69"/>
      <c r="I574" s="69"/>
    </row>
    <row r="575" spans="1:9" ht="15.5" thickTop="1" thickBot="1" x14ac:dyDescent="0.4">
      <c r="A575">
        <f>Athletes!AA81</f>
        <v>673</v>
      </c>
      <c r="B575">
        <f>Athletes!AB81</f>
        <v>0</v>
      </c>
      <c r="C575" t="str">
        <f>Athletes!AC81</f>
        <v/>
      </c>
      <c r="D575">
        <f>Athletes!AD81</f>
        <v>0</v>
      </c>
      <c r="E575">
        <f>Athletes!AE81</f>
        <v>0</v>
      </c>
      <c r="F575" s="10" t="s">
        <v>21</v>
      </c>
      <c r="G575" s="69"/>
      <c r="H575" s="69"/>
      <c r="I575" s="69"/>
    </row>
    <row r="576" spans="1:9" ht="15.5" thickTop="1" thickBot="1" x14ac:dyDescent="0.4">
      <c r="A576">
        <f>Athletes!AA82</f>
        <v>674</v>
      </c>
      <c r="B576">
        <f>Athletes!AB82</f>
        <v>0</v>
      </c>
      <c r="C576" t="str">
        <f>Athletes!AC82</f>
        <v/>
      </c>
      <c r="D576">
        <f>Athletes!AD82</f>
        <v>0</v>
      </c>
      <c r="E576">
        <f>Athletes!AE82</f>
        <v>0</v>
      </c>
      <c r="F576" s="10" t="s">
        <v>21</v>
      </c>
      <c r="G576" s="69"/>
      <c r="H576" s="69"/>
      <c r="I576" s="69"/>
    </row>
    <row r="577" spans="1:9" ht="15.5" thickTop="1" thickBot="1" x14ac:dyDescent="0.4">
      <c r="A577">
        <f>Athletes!AA83</f>
        <v>675</v>
      </c>
      <c r="B577">
        <f>Athletes!AB83</f>
        <v>0</v>
      </c>
      <c r="C577" t="str">
        <f>Athletes!AC83</f>
        <v/>
      </c>
      <c r="D577">
        <f>Athletes!AD83</f>
        <v>0</v>
      </c>
      <c r="E577">
        <f>Athletes!AE83</f>
        <v>0</v>
      </c>
      <c r="F577" s="10" t="s">
        <v>21</v>
      </c>
      <c r="G577" s="69"/>
      <c r="H577" s="69"/>
      <c r="I577" s="69"/>
    </row>
    <row r="578" spans="1:9" ht="15.5" thickTop="1" thickBot="1" x14ac:dyDescent="0.4">
      <c r="A578">
        <f>Athletes!AA84</f>
        <v>676</v>
      </c>
      <c r="B578">
        <f>Athletes!AB84</f>
        <v>0</v>
      </c>
      <c r="C578" t="str">
        <f>Athletes!AC84</f>
        <v/>
      </c>
      <c r="D578">
        <f>Athletes!AD84</f>
        <v>0</v>
      </c>
      <c r="E578">
        <f>Athletes!AE84</f>
        <v>0</v>
      </c>
      <c r="F578" s="10" t="s">
        <v>21</v>
      </c>
      <c r="G578" s="69"/>
      <c r="H578" s="69"/>
      <c r="I578" s="69"/>
    </row>
    <row r="579" spans="1:9" ht="15.5" thickTop="1" thickBot="1" x14ac:dyDescent="0.4">
      <c r="A579">
        <f>Athletes!AA85</f>
        <v>677</v>
      </c>
      <c r="B579">
        <f>Athletes!AB85</f>
        <v>0</v>
      </c>
      <c r="C579" t="str">
        <f>Athletes!AC85</f>
        <v/>
      </c>
      <c r="D579">
        <f>Athletes!AD85</f>
        <v>0</v>
      </c>
      <c r="E579">
        <f>Athletes!AE85</f>
        <v>0</v>
      </c>
      <c r="F579" s="10" t="s">
        <v>21</v>
      </c>
      <c r="G579" s="69"/>
      <c r="H579" s="69"/>
      <c r="I579" s="69"/>
    </row>
    <row r="580" spans="1:9" ht="15.5" thickTop="1" thickBot="1" x14ac:dyDescent="0.4">
      <c r="A580">
        <f>Athletes!AA86</f>
        <v>678</v>
      </c>
      <c r="B580">
        <f>Athletes!AB86</f>
        <v>0</v>
      </c>
      <c r="C580" t="str">
        <f>Athletes!AC86</f>
        <v/>
      </c>
      <c r="D580">
        <f>Athletes!AD86</f>
        <v>0</v>
      </c>
      <c r="E580">
        <f>Athletes!AE86</f>
        <v>0</v>
      </c>
      <c r="F580" s="10" t="s">
        <v>21</v>
      </c>
      <c r="G580" s="69"/>
      <c r="H580" s="69"/>
      <c r="I580" s="69"/>
    </row>
    <row r="581" spans="1:9" ht="15.5" thickTop="1" thickBot="1" x14ac:dyDescent="0.4">
      <c r="A581">
        <f>Athletes!AA87</f>
        <v>679</v>
      </c>
      <c r="B581">
        <f>Athletes!AB87</f>
        <v>0</v>
      </c>
      <c r="C581" t="str">
        <f>Athletes!AC87</f>
        <v/>
      </c>
      <c r="D581">
        <f>Athletes!AD87</f>
        <v>0</v>
      </c>
      <c r="E581">
        <f>Athletes!AE87</f>
        <v>0</v>
      </c>
      <c r="F581" s="10" t="s">
        <v>21</v>
      </c>
      <c r="G581" s="69"/>
      <c r="H581" s="69"/>
      <c r="I581" s="69"/>
    </row>
    <row r="582" spans="1:9" ht="15.5" thickTop="1" thickBot="1" x14ac:dyDescent="0.4">
      <c r="A582">
        <f>Athletes!AA88</f>
        <v>680</v>
      </c>
      <c r="B582">
        <f>Athletes!AB88</f>
        <v>0</v>
      </c>
      <c r="C582" t="str">
        <f>Athletes!AC88</f>
        <v/>
      </c>
      <c r="D582">
        <f>Athletes!AD88</f>
        <v>0</v>
      </c>
      <c r="E582">
        <f>Athletes!AE88</f>
        <v>0</v>
      </c>
      <c r="F582" s="10" t="s">
        <v>21</v>
      </c>
      <c r="G582" s="69"/>
      <c r="H582" s="69"/>
      <c r="I582" s="69"/>
    </row>
    <row r="583" spans="1:9" ht="15.5" thickTop="1" thickBot="1" x14ac:dyDescent="0.4">
      <c r="A583">
        <f>Athletes!AA89</f>
        <v>681</v>
      </c>
      <c r="B583">
        <f>Athletes!AB89</f>
        <v>0</v>
      </c>
      <c r="C583" t="str">
        <f>Athletes!AC89</f>
        <v/>
      </c>
      <c r="D583">
        <f>Athletes!AD89</f>
        <v>0</v>
      </c>
      <c r="E583">
        <f>Athletes!AE89</f>
        <v>0</v>
      </c>
      <c r="F583" s="10" t="s">
        <v>21</v>
      </c>
      <c r="G583" s="69"/>
      <c r="H583" s="69"/>
      <c r="I583" s="69"/>
    </row>
    <row r="584" spans="1:9" ht="15.5" thickTop="1" thickBot="1" x14ac:dyDescent="0.4">
      <c r="A584">
        <f>Athletes!AA90</f>
        <v>682</v>
      </c>
      <c r="B584">
        <f>Athletes!AB90</f>
        <v>0</v>
      </c>
      <c r="C584" t="str">
        <f>Athletes!AC90</f>
        <v/>
      </c>
      <c r="D584">
        <f>Athletes!AD90</f>
        <v>0</v>
      </c>
      <c r="E584">
        <f>Athletes!AE90</f>
        <v>0</v>
      </c>
      <c r="F584" s="10" t="s">
        <v>21</v>
      </c>
      <c r="G584" s="69"/>
      <c r="H584" s="69"/>
      <c r="I584" s="69"/>
    </row>
    <row r="585" spans="1:9" ht="15.5" thickTop="1" thickBot="1" x14ac:dyDescent="0.4">
      <c r="A585">
        <f>Athletes!AA91</f>
        <v>683</v>
      </c>
      <c r="B585">
        <f>Athletes!AB91</f>
        <v>0</v>
      </c>
      <c r="C585" t="str">
        <f>Athletes!AC91</f>
        <v/>
      </c>
      <c r="D585">
        <f>Athletes!AD91</f>
        <v>0</v>
      </c>
      <c r="E585">
        <f>Athletes!AE91</f>
        <v>0</v>
      </c>
      <c r="F585" s="10" t="s">
        <v>21</v>
      </c>
      <c r="G585" s="69"/>
      <c r="H585" s="69"/>
      <c r="I585" s="69"/>
    </row>
    <row r="586" spans="1:9" ht="15.5" thickTop="1" thickBot="1" x14ac:dyDescent="0.4">
      <c r="A586">
        <f>Athletes!AA92</f>
        <v>684</v>
      </c>
      <c r="B586">
        <f>Athletes!AB92</f>
        <v>0</v>
      </c>
      <c r="C586" t="str">
        <f>Athletes!AC92</f>
        <v/>
      </c>
      <c r="D586">
        <f>Athletes!AD92</f>
        <v>0</v>
      </c>
      <c r="E586">
        <f>Athletes!AE92</f>
        <v>0</v>
      </c>
      <c r="F586" s="10" t="s">
        <v>21</v>
      </c>
      <c r="G586" s="69"/>
      <c r="H586" s="69"/>
      <c r="I586" s="69"/>
    </row>
    <row r="587" spans="1:9" ht="15.5" thickTop="1" thickBot="1" x14ac:dyDescent="0.4">
      <c r="A587">
        <f>Athletes!AA93</f>
        <v>685</v>
      </c>
      <c r="B587">
        <f>Athletes!AB93</f>
        <v>0</v>
      </c>
      <c r="C587" t="str">
        <f>Athletes!AC93</f>
        <v/>
      </c>
      <c r="D587">
        <f>Athletes!AD93</f>
        <v>0</v>
      </c>
      <c r="E587">
        <f>Athletes!AE93</f>
        <v>0</v>
      </c>
      <c r="F587" s="10" t="s">
        <v>21</v>
      </c>
      <c r="G587" s="69"/>
      <c r="H587" s="69"/>
      <c r="I587" s="69"/>
    </row>
    <row r="588" spans="1:9" ht="15.5" thickTop="1" thickBot="1" x14ac:dyDescent="0.4">
      <c r="A588">
        <f>Athletes!AA94</f>
        <v>686</v>
      </c>
      <c r="B588">
        <f>Athletes!AB94</f>
        <v>0</v>
      </c>
      <c r="C588" t="str">
        <f>Athletes!AC94</f>
        <v/>
      </c>
      <c r="D588">
        <f>Athletes!AD94</f>
        <v>0</v>
      </c>
      <c r="E588">
        <f>Athletes!AE94</f>
        <v>0</v>
      </c>
      <c r="F588" s="10" t="s">
        <v>21</v>
      </c>
      <c r="G588" s="69"/>
      <c r="H588" s="69"/>
      <c r="I588" s="69"/>
    </row>
    <row r="589" spans="1:9" ht="15.5" thickTop="1" thickBot="1" x14ac:dyDescent="0.4">
      <c r="A589">
        <f>Athletes!AA95</f>
        <v>687</v>
      </c>
      <c r="B589">
        <f>Athletes!AB95</f>
        <v>0</v>
      </c>
      <c r="C589" t="str">
        <f>Athletes!AC95</f>
        <v/>
      </c>
      <c r="D589">
        <f>Athletes!AD95</f>
        <v>0</v>
      </c>
      <c r="E589">
        <f>Athletes!AE95</f>
        <v>0</v>
      </c>
      <c r="F589" s="10" t="s">
        <v>21</v>
      </c>
      <c r="G589" s="69"/>
      <c r="H589" s="69"/>
      <c r="I589" s="69"/>
    </row>
    <row r="590" spans="1:9" ht="15.5" thickTop="1" thickBot="1" x14ac:dyDescent="0.4">
      <c r="A590">
        <f>Athletes!AA96</f>
        <v>688</v>
      </c>
      <c r="B590">
        <f>Athletes!AB96</f>
        <v>0</v>
      </c>
      <c r="C590" t="str">
        <f>Athletes!AC96</f>
        <v/>
      </c>
      <c r="D590">
        <f>Athletes!AD96</f>
        <v>0</v>
      </c>
      <c r="E590">
        <f>Athletes!AE96</f>
        <v>0</v>
      </c>
      <c r="F590" s="10" t="s">
        <v>21</v>
      </c>
      <c r="G590" s="69"/>
      <c r="H590" s="69"/>
      <c r="I590" s="69"/>
    </row>
    <row r="591" spans="1:9" ht="15.5" thickTop="1" thickBot="1" x14ac:dyDescent="0.4">
      <c r="A591">
        <f>Athletes!AA97</f>
        <v>689</v>
      </c>
      <c r="B591">
        <f>Athletes!AB97</f>
        <v>0</v>
      </c>
      <c r="C591" t="str">
        <f>Athletes!AC97</f>
        <v/>
      </c>
      <c r="D591">
        <f>Athletes!AD97</f>
        <v>0</v>
      </c>
      <c r="E591">
        <f>Athletes!AE97</f>
        <v>0</v>
      </c>
      <c r="F591" s="10" t="s">
        <v>21</v>
      </c>
      <c r="G591" s="69"/>
      <c r="H591" s="69"/>
      <c r="I591" s="69"/>
    </row>
    <row r="592" spans="1:9" ht="15.5" thickTop="1" thickBot="1" x14ac:dyDescent="0.4">
      <c r="A592">
        <f>Athletes!AA98</f>
        <v>690</v>
      </c>
      <c r="B592">
        <f>Athletes!AB98</f>
        <v>0</v>
      </c>
      <c r="C592" t="str">
        <f>Athletes!AC98</f>
        <v/>
      </c>
      <c r="D592">
        <f>Athletes!AD98</f>
        <v>0</v>
      </c>
      <c r="E592">
        <f>Athletes!AE98</f>
        <v>0</v>
      </c>
      <c r="F592" s="10" t="s">
        <v>21</v>
      </c>
      <c r="G592" s="69"/>
      <c r="H592" s="69"/>
      <c r="I592" s="69"/>
    </row>
    <row r="593" spans="1:9" ht="15.5" thickTop="1" thickBot="1" x14ac:dyDescent="0.4">
      <c r="A593">
        <f>Athletes!AA99</f>
        <v>691</v>
      </c>
      <c r="B593">
        <f>Athletes!AB99</f>
        <v>0</v>
      </c>
      <c r="C593" t="str">
        <f>Athletes!AC99</f>
        <v/>
      </c>
      <c r="D593">
        <f>Athletes!AD99</f>
        <v>0</v>
      </c>
      <c r="E593">
        <f>Athletes!AE99</f>
        <v>0</v>
      </c>
      <c r="F593" s="10" t="s">
        <v>21</v>
      </c>
      <c r="G593" s="69"/>
      <c r="H593" s="69"/>
      <c r="I593" s="69"/>
    </row>
    <row r="594" spans="1:9" ht="15.5" thickTop="1" thickBot="1" x14ac:dyDescent="0.4">
      <c r="A594">
        <f>Athletes!AA100</f>
        <v>692</v>
      </c>
      <c r="B594">
        <f>Athletes!AB100</f>
        <v>0</v>
      </c>
      <c r="C594" t="str">
        <f>Athletes!AC100</f>
        <v/>
      </c>
      <c r="D594">
        <f>Athletes!AD100</f>
        <v>0</v>
      </c>
      <c r="E594">
        <f>Athletes!AE100</f>
        <v>0</v>
      </c>
      <c r="F594" s="10" t="s">
        <v>21</v>
      </c>
      <c r="G594" s="69"/>
      <c r="H594" s="69"/>
      <c r="I594" s="69"/>
    </row>
    <row r="595" spans="1:9" ht="15.5" thickTop="1" thickBot="1" x14ac:dyDescent="0.4">
      <c r="A595">
        <f>Athletes!AA101</f>
        <v>693</v>
      </c>
      <c r="B595">
        <f>Athletes!AB101</f>
        <v>0</v>
      </c>
      <c r="C595" t="str">
        <f>Athletes!AC101</f>
        <v/>
      </c>
      <c r="D595">
        <f>Athletes!AD101</f>
        <v>0</v>
      </c>
      <c r="E595">
        <f>Athletes!AE101</f>
        <v>0</v>
      </c>
      <c r="F595" s="10" t="s">
        <v>21</v>
      </c>
      <c r="G595" s="69"/>
      <c r="H595" s="69"/>
      <c r="I595" s="69"/>
    </row>
    <row r="596" spans="1:9" ht="15.5" thickTop="1" thickBot="1" x14ac:dyDescent="0.4">
      <c r="A596">
        <f>Athletes!AA102</f>
        <v>694</v>
      </c>
      <c r="B596" t="str">
        <f>Athletes!AB102</f>
        <v>U15B</v>
      </c>
      <c r="C596" t="str">
        <f>Athletes!AC102</f>
        <v>U15B WAC</v>
      </c>
      <c r="D596" t="str">
        <f>Athletes!AD102</f>
        <v xml:space="preserve">ELLIOTT </v>
      </c>
      <c r="E596" t="str">
        <f>Athletes!AE102</f>
        <v xml:space="preserve">TRICKEY </v>
      </c>
      <c r="F596" s="10" t="s">
        <v>21</v>
      </c>
      <c r="G596" s="69">
        <f>COUNTIF('U15B.Tr'!A:T,Admin!$A596)</f>
        <v>0</v>
      </c>
      <c r="H596" s="69">
        <f>COUNTIF('U15.Relay'!A:U,Admin!$A596)</f>
        <v>0</v>
      </c>
      <c r="I596" s="69">
        <f>COUNTIF('U15B.F'!A:BV,Admin!$A596)</f>
        <v>0</v>
      </c>
    </row>
    <row r="597" spans="1:9" ht="15.5" thickTop="1" thickBot="1" x14ac:dyDescent="0.4">
      <c r="A597">
        <f>Athletes!AA103</f>
        <v>695</v>
      </c>
      <c r="B597" t="str">
        <f>Athletes!AB103</f>
        <v>U15B</v>
      </c>
      <c r="C597" t="str">
        <f>Athletes!AC103</f>
        <v>U15B WAC</v>
      </c>
      <c r="D597" t="str">
        <f>Athletes!AD103</f>
        <v xml:space="preserve">HARLEY </v>
      </c>
      <c r="E597" t="str">
        <f>Athletes!AE103</f>
        <v xml:space="preserve">STANLEY </v>
      </c>
      <c r="F597" s="10" t="s">
        <v>21</v>
      </c>
      <c r="G597" s="69">
        <f>COUNTIF('U15B.Tr'!A:T,Admin!$A597)</f>
        <v>1</v>
      </c>
      <c r="H597" s="69">
        <f>COUNTIF('U15.Relay'!A:U,Admin!$A597)</f>
        <v>0</v>
      </c>
      <c r="I597" s="69">
        <f>COUNTIF('U15B.F'!A:BV,Admin!$A597)</f>
        <v>1</v>
      </c>
    </row>
    <row r="598" spans="1:9" ht="15.5" thickTop="1" thickBot="1" x14ac:dyDescent="0.4">
      <c r="A598">
        <f>Athletes!AA104</f>
        <v>696</v>
      </c>
      <c r="B598" t="str">
        <f>Athletes!AB104</f>
        <v>U15B</v>
      </c>
      <c r="C598" t="str">
        <f>Athletes!AC104</f>
        <v>U15B WAC</v>
      </c>
      <c r="D598" t="str">
        <f>Athletes!AD104</f>
        <v xml:space="preserve">HARRY </v>
      </c>
      <c r="E598" t="str">
        <f>Athletes!AE104</f>
        <v xml:space="preserve">READ </v>
      </c>
      <c r="F598" s="10" t="s">
        <v>21</v>
      </c>
      <c r="G598" s="69">
        <f>COUNTIF('U15B.Tr'!A:T,Admin!$A598)</f>
        <v>0</v>
      </c>
      <c r="H598" s="69">
        <f>COUNTIF('U15.Relay'!A:U,Admin!$A598)</f>
        <v>0</v>
      </c>
      <c r="I598" s="69">
        <f>COUNTIF('U15B.F'!A:BV,Admin!$A598)</f>
        <v>0</v>
      </c>
    </row>
    <row r="599" spans="1:9" ht="15.5" thickTop="1" thickBot="1" x14ac:dyDescent="0.4">
      <c r="A599">
        <f>Athletes!AA105</f>
        <v>697</v>
      </c>
      <c r="B599" t="str">
        <f>Athletes!AB105</f>
        <v>U15G</v>
      </c>
      <c r="C599" t="str">
        <f>Athletes!AC105</f>
        <v>U15G WAC</v>
      </c>
      <c r="D599" t="str">
        <f>Athletes!AD105</f>
        <v xml:space="preserve">GRACE </v>
      </c>
      <c r="E599" t="str">
        <f>Athletes!AE105</f>
        <v xml:space="preserve">GOLLINGS </v>
      </c>
      <c r="F599" s="10" t="s">
        <v>21</v>
      </c>
      <c r="G599" s="69">
        <f>COUNTIF('U15G.Tr'!A:T,Admin!$A599)</f>
        <v>0</v>
      </c>
      <c r="H599" s="69">
        <f>COUNTIF('U15.Relay'!A:U,Admin!$A599)</f>
        <v>0</v>
      </c>
      <c r="I599" s="69">
        <f>COUNTIF('U15G.F'!A:BU,Admin!$A599)</f>
        <v>0</v>
      </c>
    </row>
    <row r="600" spans="1:9" ht="15.5" thickTop="1" thickBot="1" x14ac:dyDescent="0.4">
      <c r="A600">
        <f>Athletes!AA106</f>
        <v>698</v>
      </c>
      <c r="B600" t="str">
        <f>Athletes!AB106</f>
        <v>U15G</v>
      </c>
      <c r="C600" t="str">
        <f>Athletes!AC106</f>
        <v>U15G WAC</v>
      </c>
      <c r="D600" t="str">
        <f>Athletes!AD106</f>
        <v xml:space="preserve">OLIVIA </v>
      </c>
      <c r="E600" t="str">
        <f>Athletes!AE106</f>
        <v xml:space="preserve">JONES </v>
      </c>
      <c r="F600" s="10" t="s">
        <v>21</v>
      </c>
      <c r="G600" s="69">
        <f>COUNTIF('U15G.Tr'!A:T,Admin!$A600)</f>
        <v>0</v>
      </c>
      <c r="H600" s="69">
        <f>COUNTIF('U15.Relay'!A:U,Admin!$A600)</f>
        <v>0</v>
      </c>
      <c r="I600" s="69">
        <f>COUNTIF('U15G.F'!A:BU,Admin!$A600)</f>
        <v>2</v>
      </c>
    </row>
    <row r="601" spans="1:9" ht="15.5" thickTop="1" thickBot="1" x14ac:dyDescent="0.4">
      <c r="A601">
        <f>Athletes!AA107</f>
        <v>699</v>
      </c>
      <c r="B601" t="str">
        <f>Athletes!AB107</f>
        <v>U15G</v>
      </c>
      <c r="C601" t="str">
        <f>Athletes!AC107</f>
        <v>U15G WAC</v>
      </c>
      <c r="D601" t="str">
        <f>Athletes!AD107</f>
        <v xml:space="preserve">KAYLA </v>
      </c>
      <c r="E601" t="str">
        <f>Athletes!AE107</f>
        <v xml:space="preserve">ROBBINS </v>
      </c>
      <c r="F601" s="10" t="s">
        <v>21</v>
      </c>
      <c r="G601" s="69">
        <f>COUNTIF('U15G.Tr'!A:T,Admin!$A601)</f>
        <v>0</v>
      </c>
      <c r="H601" s="69">
        <f>COUNTIF('U15.Relay'!A:U,Admin!$A601)</f>
        <v>0</v>
      </c>
      <c r="I601" s="69">
        <f>COUNTIF('U15G.F'!A:BU,Admin!$A601)</f>
        <v>0</v>
      </c>
    </row>
    <row r="602" spans="1:9" ht="15" thickTop="1" x14ac:dyDescent="0.35"/>
  </sheetData>
  <mergeCells count="1">
    <mergeCell ref="L4:N18"/>
  </mergeCells>
  <conditionalFormatting sqref="F2:I201">
    <cfRule type="containsText" dxfId="580" priority="285" operator="containsText" text="U15B">
      <formula>NOT(ISERROR(SEARCH("U15B",F2)))</formula>
    </cfRule>
    <cfRule type="containsText" dxfId="579" priority="286" operator="containsText" text="U15G">
      <formula>NOT(ISERROR(SEARCH("U15G",F2)))</formula>
    </cfRule>
    <cfRule type="containsText" dxfId="578" priority="287" operator="containsText" text="U13B">
      <formula>NOT(ISERROR(SEARCH("U13B",F2)))</formula>
    </cfRule>
    <cfRule type="containsText" dxfId="577" priority="288" operator="containsText" text="U13G">
      <formula>NOT(ISERROR(SEARCH("U13G",F2)))</formula>
    </cfRule>
    <cfRule type="containsText" dxfId="576" priority="289" operator="containsText" text="U11B">
      <formula>NOT(ISERROR(SEARCH("U11B",F2)))</formula>
    </cfRule>
    <cfRule type="containsText" dxfId="575" priority="290" operator="containsText" text="U11G">
      <formula>NOT(ISERROR(SEARCH("U11G",F2)))</formula>
    </cfRule>
  </conditionalFormatting>
  <conditionalFormatting sqref="G202:G231">
    <cfRule type="containsText" dxfId="574" priority="279" operator="containsText" text="U15B">
      <formula>NOT(ISERROR(SEARCH("U15B",G202)))</formula>
    </cfRule>
    <cfRule type="containsText" dxfId="573" priority="280" operator="containsText" text="U15G">
      <formula>NOT(ISERROR(SEARCH("U15G",G202)))</formula>
    </cfRule>
    <cfRule type="containsText" dxfId="572" priority="281" operator="containsText" text="U13B">
      <formula>NOT(ISERROR(SEARCH("U13B",G202)))</formula>
    </cfRule>
    <cfRule type="containsText" dxfId="571" priority="282" operator="containsText" text="U13G">
      <formula>NOT(ISERROR(SEARCH("U13G",G202)))</formula>
    </cfRule>
    <cfRule type="containsText" dxfId="570" priority="283" operator="containsText" text="U11B">
      <formula>NOT(ISERROR(SEARCH("U11B",G202)))</formula>
    </cfRule>
    <cfRule type="containsText" dxfId="569" priority="284" operator="containsText" text="U11G">
      <formula>NOT(ISERROR(SEARCH("U11G",G202)))</formula>
    </cfRule>
  </conditionalFormatting>
  <conditionalFormatting sqref="G302:G331 G362:G371">
    <cfRule type="containsText" dxfId="568" priority="273" operator="containsText" text="U15B">
      <formula>NOT(ISERROR(SEARCH("U15B",G302)))</formula>
    </cfRule>
    <cfRule type="containsText" dxfId="567" priority="274" operator="containsText" text="U15G">
      <formula>NOT(ISERROR(SEARCH("U15G",G302)))</formula>
    </cfRule>
    <cfRule type="containsText" dxfId="566" priority="275" operator="containsText" text="U13B">
      <formula>NOT(ISERROR(SEARCH("U13B",G302)))</formula>
    </cfRule>
    <cfRule type="containsText" dxfId="565" priority="276" operator="containsText" text="U13G">
      <formula>NOT(ISERROR(SEARCH("U13G",G302)))</formula>
    </cfRule>
    <cfRule type="containsText" dxfId="564" priority="277" operator="containsText" text="U11B">
      <formula>NOT(ISERROR(SEARCH("U11B",G302)))</formula>
    </cfRule>
    <cfRule type="containsText" dxfId="563" priority="278" operator="containsText" text="U11G">
      <formula>NOT(ISERROR(SEARCH("U11G",G302)))</formula>
    </cfRule>
  </conditionalFormatting>
  <conditionalFormatting sqref="G402:G431">
    <cfRule type="containsText" dxfId="562" priority="267" operator="containsText" text="U15B">
      <formula>NOT(ISERROR(SEARCH("U15B",G402)))</formula>
    </cfRule>
    <cfRule type="containsText" dxfId="561" priority="268" operator="containsText" text="U15G">
      <formula>NOT(ISERROR(SEARCH("U15G",G402)))</formula>
    </cfRule>
    <cfRule type="containsText" dxfId="560" priority="269" operator="containsText" text="U13B">
      <formula>NOT(ISERROR(SEARCH("U13B",G402)))</formula>
    </cfRule>
    <cfRule type="containsText" dxfId="559" priority="270" operator="containsText" text="U13G">
      <formula>NOT(ISERROR(SEARCH("U13G",G402)))</formula>
    </cfRule>
    <cfRule type="containsText" dxfId="558" priority="271" operator="containsText" text="U11B">
      <formula>NOT(ISERROR(SEARCH("U11B",G402)))</formula>
    </cfRule>
    <cfRule type="containsText" dxfId="557" priority="272" operator="containsText" text="U11G">
      <formula>NOT(ISERROR(SEARCH("U11G",G402)))</formula>
    </cfRule>
  </conditionalFormatting>
  <conditionalFormatting sqref="G502:G531">
    <cfRule type="containsText" dxfId="556" priority="261" operator="containsText" text="U15B">
      <formula>NOT(ISERROR(SEARCH("U15B",G502)))</formula>
    </cfRule>
    <cfRule type="containsText" dxfId="555" priority="262" operator="containsText" text="U15G">
      <formula>NOT(ISERROR(SEARCH("U15G",G502)))</formula>
    </cfRule>
    <cfRule type="containsText" dxfId="554" priority="263" operator="containsText" text="U13B">
      <formula>NOT(ISERROR(SEARCH("U13B",G502)))</formula>
    </cfRule>
    <cfRule type="containsText" dxfId="553" priority="264" operator="containsText" text="U13G">
      <formula>NOT(ISERROR(SEARCH("U13G",G502)))</formula>
    </cfRule>
    <cfRule type="containsText" dxfId="552" priority="265" operator="containsText" text="U11B">
      <formula>NOT(ISERROR(SEARCH("U11B",G502)))</formula>
    </cfRule>
    <cfRule type="containsText" dxfId="551" priority="266" operator="containsText" text="U11G">
      <formula>NOT(ISERROR(SEARCH("U11G",G502)))</formula>
    </cfRule>
  </conditionalFormatting>
  <conditionalFormatting sqref="C1:C1048576">
    <cfRule type="containsText" dxfId="550" priority="257" operator="containsText" text="u13g">
      <formula>NOT(ISERROR(SEARCH("u13g",C1)))</formula>
    </cfRule>
    <cfRule type="containsText" dxfId="549" priority="258" operator="containsText" text="u13b">
      <formula>NOT(ISERROR(SEARCH("u13b",C1)))</formula>
    </cfRule>
    <cfRule type="containsText" dxfId="548" priority="259" operator="containsText" text="u11g">
      <formula>NOT(ISERROR(SEARCH("u11g",C1)))</formula>
    </cfRule>
    <cfRule type="containsText" dxfId="547" priority="260" operator="containsText" text="u11b">
      <formula>NOT(ISERROR(SEARCH("u11b",C1)))</formula>
    </cfRule>
  </conditionalFormatting>
  <conditionalFormatting sqref="G372:G375">
    <cfRule type="containsText" dxfId="546" priority="251" operator="containsText" text="U15B">
      <formula>NOT(ISERROR(SEARCH("U15B",G372)))</formula>
    </cfRule>
    <cfRule type="containsText" dxfId="545" priority="252" operator="containsText" text="U15G">
      <formula>NOT(ISERROR(SEARCH("U15G",G372)))</formula>
    </cfRule>
    <cfRule type="containsText" dxfId="544" priority="253" operator="containsText" text="U13B">
      <formula>NOT(ISERROR(SEARCH("U13B",G372)))</formula>
    </cfRule>
    <cfRule type="containsText" dxfId="543" priority="254" operator="containsText" text="U13G">
      <formula>NOT(ISERROR(SEARCH("U13G",G372)))</formula>
    </cfRule>
    <cfRule type="containsText" dxfId="542" priority="255" operator="containsText" text="U11B">
      <formula>NOT(ISERROR(SEARCH("U11B",G372)))</formula>
    </cfRule>
    <cfRule type="containsText" dxfId="541" priority="256" operator="containsText" text="U11G">
      <formula>NOT(ISERROR(SEARCH("U11G",G372)))</formula>
    </cfRule>
  </conditionalFormatting>
  <conditionalFormatting sqref="G376:G380">
    <cfRule type="containsText" dxfId="540" priority="245" operator="containsText" text="U15B">
      <formula>NOT(ISERROR(SEARCH("U15B",G376)))</formula>
    </cfRule>
    <cfRule type="containsText" dxfId="539" priority="246" operator="containsText" text="U15G">
      <formula>NOT(ISERROR(SEARCH("U15G",G376)))</formula>
    </cfRule>
    <cfRule type="containsText" dxfId="538" priority="247" operator="containsText" text="U13B">
      <formula>NOT(ISERROR(SEARCH("U13B",G376)))</formula>
    </cfRule>
    <cfRule type="containsText" dxfId="537" priority="248" operator="containsText" text="U13G">
      <formula>NOT(ISERROR(SEARCH("U13G",G376)))</formula>
    </cfRule>
    <cfRule type="containsText" dxfId="536" priority="249" operator="containsText" text="U11B">
      <formula>NOT(ISERROR(SEARCH("U11B",G376)))</formula>
    </cfRule>
    <cfRule type="containsText" dxfId="535" priority="250" operator="containsText" text="U11G">
      <formula>NOT(ISERROR(SEARCH("U11G",G376)))</formula>
    </cfRule>
  </conditionalFormatting>
  <conditionalFormatting sqref="G301:I301">
    <cfRule type="containsText" dxfId="534" priority="239" operator="containsText" text="U15B">
      <formula>NOT(ISERROR(SEARCH("U15B",G301)))</formula>
    </cfRule>
    <cfRule type="containsText" dxfId="533" priority="240" operator="containsText" text="U15G">
      <formula>NOT(ISERROR(SEARCH("U15G",G301)))</formula>
    </cfRule>
    <cfRule type="containsText" dxfId="532" priority="241" operator="containsText" text="U13B">
      <formula>NOT(ISERROR(SEARCH("U13B",G301)))</formula>
    </cfRule>
    <cfRule type="containsText" dxfId="531" priority="242" operator="containsText" text="U13G">
      <formula>NOT(ISERROR(SEARCH("U13G",G301)))</formula>
    </cfRule>
    <cfRule type="containsText" dxfId="530" priority="243" operator="containsText" text="U11B">
      <formula>NOT(ISERROR(SEARCH("U11B",G301)))</formula>
    </cfRule>
    <cfRule type="containsText" dxfId="529" priority="244" operator="containsText" text="U11G">
      <formula>NOT(ISERROR(SEARCH("U11G",G301)))</formula>
    </cfRule>
  </conditionalFormatting>
  <conditionalFormatting sqref="G381:I381">
    <cfRule type="containsText" dxfId="528" priority="233" operator="containsText" text="U15B">
      <formula>NOT(ISERROR(SEARCH("U15B",G381)))</formula>
    </cfRule>
    <cfRule type="containsText" dxfId="527" priority="234" operator="containsText" text="U15G">
      <formula>NOT(ISERROR(SEARCH("U15G",G381)))</formula>
    </cfRule>
    <cfRule type="containsText" dxfId="526" priority="235" operator="containsText" text="U13B">
      <formula>NOT(ISERROR(SEARCH("U13B",G381)))</formula>
    </cfRule>
    <cfRule type="containsText" dxfId="525" priority="236" operator="containsText" text="U13G">
      <formula>NOT(ISERROR(SEARCH("U13G",G381)))</formula>
    </cfRule>
    <cfRule type="containsText" dxfId="524" priority="237" operator="containsText" text="U11B">
      <formula>NOT(ISERROR(SEARCH("U11B",G381)))</formula>
    </cfRule>
    <cfRule type="containsText" dxfId="523" priority="238" operator="containsText" text="U11G">
      <formula>NOT(ISERROR(SEARCH("U11G",G381)))</formula>
    </cfRule>
  </conditionalFormatting>
  <conditionalFormatting sqref="G382:I382">
    <cfRule type="containsText" dxfId="522" priority="227" operator="containsText" text="U15B">
      <formula>NOT(ISERROR(SEARCH("U15B",G382)))</formula>
    </cfRule>
    <cfRule type="containsText" dxfId="521" priority="228" operator="containsText" text="U15G">
      <formula>NOT(ISERROR(SEARCH("U15G",G382)))</formula>
    </cfRule>
    <cfRule type="containsText" dxfId="520" priority="229" operator="containsText" text="U13B">
      <formula>NOT(ISERROR(SEARCH("U13B",G382)))</formula>
    </cfRule>
    <cfRule type="containsText" dxfId="519" priority="230" operator="containsText" text="U13G">
      <formula>NOT(ISERROR(SEARCH("U13G",G382)))</formula>
    </cfRule>
    <cfRule type="containsText" dxfId="518" priority="231" operator="containsText" text="U11B">
      <formula>NOT(ISERROR(SEARCH("U11B",G382)))</formula>
    </cfRule>
    <cfRule type="containsText" dxfId="517" priority="232" operator="containsText" text="U11G">
      <formula>NOT(ISERROR(SEARCH("U11G",G382)))</formula>
    </cfRule>
  </conditionalFormatting>
  <conditionalFormatting sqref="G398:I398">
    <cfRule type="containsText" dxfId="516" priority="221" operator="containsText" text="U15B">
      <formula>NOT(ISERROR(SEARCH("U15B",G398)))</formula>
    </cfRule>
    <cfRule type="containsText" dxfId="515" priority="222" operator="containsText" text="U15G">
      <formula>NOT(ISERROR(SEARCH("U15G",G398)))</formula>
    </cfRule>
    <cfRule type="containsText" dxfId="514" priority="223" operator="containsText" text="U13B">
      <formula>NOT(ISERROR(SEARCH("U13B",G398)))</formula>
    </cfRule>
    <cfRule type="containsText" dxfId="513" priority="224" operator="containsText" text="U13G">
      <formula>NOT(ISERROR(SEARCH("U13G",G398)))</formula>
    </cfRule>
    <cfRule type="containsText" dxfId="512" priority="225" operator="containsText" text="U11B">
      <formula>NOT(ISERROR(SEARCH("U11B",G398)))</formula>
    </cfRule>
    <cfRule type="containsText" dxfId="511" priority="226" operator="containsText" text="U11G">
      <formula>NOT(ISERROR(SEARCH("U11G",G398)))</formula>
    </cfRule>
  </conditionalFormatting>
  <conditionalFormatting sqref="G397:I397">
    <cfRule type="containsText" dxfId="510" priority="215" operator="containsText" text="U15B">
      <formula>NOT(ISERROR(SEARCH("U15B",G397)))</formula>
    </cfRule>
    <cfRule type="containsText" dxfId="509" priority="216" operator="containsText" text="U15G">
      <formula>NOT(ISERROR(SEARCH("U15G",G397)))</formula>
    </cfRule>
    <cfRule type="containsText" dxfId="508" priority="217" operator="containsText" text="U13B">
      <formula>NOT(ISERROR(SEARCH("U13B",G397)))</formula>
    </cfRule>
    <cfRule type="containsText" dxfId="507" priority="218" operator="containsText" text="U13G">
      <formula>NOT(ISERROR(SEARCH("U13G",G397)))</formula>
    </cfRule>
    <cfRule type="containsText" dxfId="506" priority="219" operator="containsText" text="U11B">
      <formula>NOT(ISERROR(SEARCH("U11B",G397)))</formula>
    </cfRule>
    <cfRule type="containsText" dxfId="505" priority="220" operator="containsText" text="U11G">
      <formula>NOT(ISERROR(SEARCH("U11G",G397)))</formula>
    </cfRule>
  </conditionalFormatting>
  <conditionalFormatting sqref="G399:G401">
    <cfRule type="containsText" dxfId="504" priority="209" operator="containsText" text="U15B">
      <formula>NOT(ISERROR(SEARCH("U15B",G399)))</formula>
    </cfRule>
    <cfRule type="containsText" dxfId="503" priority="210" operator="containsText" text="U15G">
      <formula>NOT(ISERROR(SEARCH("U15G",G399)))</formula>
    </cfRule>
    <cfRule type="containsText" dxfId="502" priority="211" operator="containsText" text="U13B">
      <formula>NOT(ISERROR(SEARCH("U13B",G399)))</formula>
    </cfRule>
    <cfRule type="containsText" dxfId="501" priority="212" operator="containsText" text="U13G">
      <formula>NOT(ISERROR(SEARCH("U13G",G399)))</formula>
    </cfRule>
    <cfRule type="containsText" dxfId="500" priority="213" operator="containsText" text="U11B">
      <formula>NOT(ISERROR(SEARCH("U11B",G399)))</formula>
    </cfRule>
    <cfRule type="containsText" dxfId="499" priority="214" operator="containsText" text="U11G">
      <formula>NOT(ISERROR(SEARCH("U11G",G399)))</formula>
    </cfRule>
  </conditionalFormatting>
  <conditionalFormatting sqref="G232:G261">
    <cfRule type="containsText" dxfId="498" priority="191" operator="containsText" text="U15B">
      <formula>NOT(ISERROR(SEARCH("U15B",G232)))</formula>
    </cfRule>
    <cfRule type="containsText" dxfId="497" priority="192" operator="containsText" text="U15G">
      <formula>NOT(ISERROR(SEARCH("U15G",G232)))</formula>
    </cfRule>
    <cfRule type="containsText" dxfId="496" priority="193" operator="containsText" text="U13B">
      <formula>NOT(ISERROR(SEARCH("U13B",G232)))</formula>
    </cfRule>
    <cfRule type="containsText" dxfId="495" priority="194" operator="containsText" text="U13G">
      <formula>NOT(ISERROR(SEARCH("U13G",G232)))</formula>
    </cfRule>
    <cfRule type="containsText" dxfId="494" priority="195" operator="containsText" text="U11B">
      <formula>NOT(ISERROR(SEARCH("U11B",G232)))</formula>
    </cfRule>
    <cfRule type="containsText" dxfId="493" priority="196" operator="containsText" text="U11G">
      <formula>NOT(ISERROR(SEARCH("U11G",G232)))</formula>
    </cfRule>
  </conditionalFormatting>
  <conditionalFormatting sqref="G332:G361">
    <cfRule type="containsText" dxfId="492" priority="185" operator="containsText" text="U15B">
      <formula>NOT(ISERROR(SEARCH("U15B",G332)))</formula>
    </cfRule>
    <cfRule type="containsText" dxfId="491" priority="186" operator="containsText" text="U15G">
      <formula>NOT(ISERROR(SEARCH("U15G",G332)))</formula>
    </cfRule>
    <cfRule type="containsText" dxfId="490" priority="187" operator="containsText" text="U13B">
      <formula>NOT(ISERROR(SEARCH("U13B",G332)))</formula>
    </cfRule>
    <cfRule type="containsText" dxfId="489" priority="188" operator="containsText" text="U13G">
      <formula>NOT(ISERROR(SEARCH("U13G",G332)))</formula>
    </cfRule>
    <cfRule type="containsText" dxfId="488" priority="189" operator="containsText" text="U11B">
      <formula>NOT(ISERROR(SEARCH("U11B",G332)))</formula>
    </cfRule>
    <cfRule type="containsText" dxfId="487" priority="190" operator="containsText" text="U11G">
      <formula>NOT(ISERROR(SEARCH("U11G",G332)))</formula>
    </cfRule>
  </conditionalFormatting>
  <conditionalFormatting sqref="G432:G461">
    <cfRule type="containsText" dxfId="486" priority="179" operator="containsText" text="U15B">
      <formula>NOT(ISERROR(SEARCH("U15B",G432)))</formula>
    </cfRule>
    <cfRule type="containsText" dxfId="485" priority="180" operator="containsText" text="U15G">
      <formula>NOT(ISERROR(SEARCH("U15G",G432)))</formula>
    </cfRule>
    <cfRule type="containsText" dxfId="484" priority="181" operator="containsText" text="U13B">
      <formula>NOT(ISERROR(SEARCH("U13B",G432)))</formula>
    </cfRule>
    <cfRule type="containsText" dxfId="483" priority="182" operator="containsText" text="U13G">
      <formula>NOT(ISERROR(SEARCH("U13G",G432)))</formula>
    </cfRule>
    <cfRule type="containsText" dxfId="482" priority="183" operator="containsText" text="U11B">
      <formula>NOT(ISERROR(SEARCH("U11B",G432)))</formula>
    </cfRule>
    <cfRule type="containsText" dxfId="481" priority="184" operator="containsText" text="U11G">
      <formula>NOT(ISERROR(SEARCH("U11G",G432)))</formula>
    </cfRule>
  </conditionalFormatting>
  <conditionalFormatting sqref="G532:G561">
    <cfRule type="containsText" dxfId="480" priority="173" operator="containsText" text="U15B">
      <formula>NOT(ISERROR(SEARCH("U15B",G532)))</formula>
    </cfRule>
    <cfRule type="containsText" dxfId="479" priority="174" operator="containsText" text="U15G">
      <formula>NOT(ISERROR(SEARCH("U15G",G532)))</formula>
    </cfRule>
    <cfRule type="containsText" dxfId="478" priority="175" operator="containsText" text="U13B">
      <formula>NOT(ISERROR(SEARCH("U13B",G532)))</formula>
    </cfRule>
    <cfRule type="containsText" dxfId="477" priority="176" operator="containsText" text="U13G">
      <formula>NOT(ISERROR(SEARCH("U13G",G532)))</formula>
    </cfRule>
    <cfRule type="containsText" dxfId="476" priority="177" operator="containsText" text="U11B">
      <formula>NOT(ISERROR(SEARCH("U11B",G532)))</formula>
    </cfRule>
    <cfRule type="containsText" dxfId="475" priority="178" operator="containsText" text="U11G">
      <formula>NOT(ISERROR(SEARCH("U11G",G532)))</formula>
    </cfRule>
  </conditionalFormatting>
  <conditionalFormatting sqref="G601:I601">
    <cfRule type="containsText" dxfId="474" priority="167" operator="containsText" text="U15B">
      <formula>NOT(ISERROR(SEARCH("U15B",G601)))</formula>
    </cfRule>
    <cfRule type="containsText" dxfId="473" priority="168" operator="containsText" text="U15G">
      <formula>NOT(ISERROR(SEARCH("U15G",G601)))</formula>
    </cfRule>
    <cfRule type="containsText" dxfId="472" priority="169" operator="containsText" text="U13B">
      <formula>NOT(ISERROR(SEARCH("U13B",G601)))</formula>
    </cfRule>
    <cfRule type="containsText" dxfId="471" priority="170" operator="containsText" text="U13G">
      <formula>NOT(ISERROR(SEARCH("U13G",G601)))</formula>
    </cfRule>
    <cfRule type="containsText" dxfId="470" priority="171" operator="containsText" text="U11B">
      <formula>NOT(ISERROR(SEARCH("U11B",G601)))</formula>
    </cfRule>
    <cfRule type="containsText" dxfId="469" priority="172" operator="containsText" text="U11G">
      <formula>NOT(ISERROR(SEARCH("U11G",G601)))</formula>
    </cfRule>
  </conditionalFormatting>
  <conditionalFormatting sqref="G600:I600">
    <cfRule type="containsText" dxfId="468" priority="161" operator="containsText" text="U15B">
      <formula>NOT(ISERROR(SEARCH("U15B",G600)))</formula>
    </cfRule>
    <cfRule type="containsText" dxfId="467" priority="162" operator="containsText" text="U15G">
      <formula>NOT(ISERROR(SEARCH("U15G",G600)))</formula>
    </cfRule>
    <cfRule type="containsText" dxfId="466" priority="163" operator="containsText" text="U13B">
      <formula>NOT(ISERROR(SEARCH("U13B",G600)))</formula>
    </cfRule>
    <cfRule type="containsText" dxfId="465" priority="164" operator="containsText" text="U13G">
      <formula>NOT(ISERROR(SEARCH("U13G",G600)))</formula>
    </cfRule>
    <cfRule type="containsText" dxfId="464" priority="165" operator="containsText" text="U11B">
      <formula>NOT(ISERROR(SEARCH("U11B",G600)))</formula>
    </cfRule>
    <cfRule type="containsText" dxfId="463" priority="166" operator="containsText" text="U11G">
      <formula>NOT(ISERROR(SEARCH("U11G",G600)))</formula>
    </cfRule>
  </conditionalFormatting>
  <conditionalFormatting sqref="G599:I599">
    <cfRule type="containsText" dxfId="462" priority="155" operator="containsText" text="U15B">
      <formula>NOT(ISERROR(SEARCH("U15B",G599)))</formula>
    </cfRule>
    <cfRule type="containsText" dxfId="461" priority="156" operator="containsText" text="U15G">
      <formula>NOT(ISERROR(SEARCH("U15G",G599)))</formula>
    </cfRule>
    <cfRule type="containsText" dxfId="460" priority="157" operator="containsText" text="U13B">
      <formula>NOT(ISERROR(SEARCH("U13B",G599)))</formula>
    </cfRule>
    <cfRule type="containsText" dxfId="459" priority="158" operator="containsText" text="U13G">
      <formula>NOT(ISERROR(SEARCH("U13G",G599)))</formula>
    </cfRule>
    <cfRule type="containsText" dxfId="458" priority="159" operator="containsText" text="U11B">
      <formula>NOT(ISERROR(SEARCH("U11B",G599)))</formula>
    </cfRule>
    <cfRule type="containsText" dxfId="457" priority="160" operator="containsText" text="U11G">
      <formula>NOT(ISERROR(SEARCH("U11G",G599)))</formula>
    </cfRule>
  </conditionalFormatting>
  <conditionalFormatting sqref="G596:G598">
    <cfRule type="containsText" dxfId="456" priority="149" operator="containsText" text="U15B">
      <formula>NOT(ISERROR(SEARCH("U15B",G596)))</formula>
    </cfRule>
    <cfRule type="containsText" dxfId="455" priority="150" operator="containsText" text="U15G">
      <formula>NOT(ISERROR(SEARCH("U15G",G596)))</formula>
    </cfRule>
    <cfRule type="containsText" dxfId="454" priority="151" operator="containsText" text="U13B">
      <formula>NOT(ISERROR(SEARCH("U13B",G596)))</formula>
    </cfRule>
    <cfRule type="containsText" dxfId="453" priority="152" operator="containsText" text="U13G">
      <formula>NOT(ISERROR(SEARCH("U13G",G596)))</formula>
    </cfRule>
    <cfRule type="containsText" dxfId="452" priority="153" operator="containsText" text="U11B">
      <formula>NOT(ISERROR(SEARCH("U11B",G596)))</formula>
    </cfRule>
    <cfRule type="containsText" dxfId="451" priority="154" operator="containsText" text="U11G">
      <formula>NOT(ISERROR(SEARCH("U11G",G596)))</formula>
    </cfRule>
  </conditionalFormatting>
  <conditionalFormatting sqref="H202:H231">
    <cfRule type="containsText" dxfId="450" priority="143" operator="containsText" text="U15B">
      <formula>NOT(ISERROR(SEARCH("U15B",H202)))</formula>
    </cfRule>
    <cfRule type="containsText" dxfId="449" priority="144" operator="containsText" text="U15G">
      <formula>NOT(ISERROR(SEARCH("U15G",H202)))</formula>
    </cfRule>
    <cfRule type="containsText" dxfId="448" priority="145" operator="containsText" text="U13B">
      <formula>NOT(ISERROR(SEARCH("U13B",H202)))</formula>
    </cfRule>
    <cfRule type="containsText" dxfId="447" priority="146" operator="containsText" text="U13G">
      <formula>NOT(ISERROR(SEARCH("U13G",H202)))</formula>
    </cfRule>
    <cfRule type="containsText" dxfId="446" priority="147" operator="containsText" text="U11B">
      <formula>NOT(ISERROR(SEARCH("U11B",H202)))</formula>
    </cfRule>
    <cfRule type="containsText" dxfId="445" priority="148" operator="containsText" text="U11G">
      <formula>NOT(ISERROR(SEARCH("U11G",H202)))</formula>
    </cfRule>
  </conditionalFormatting>
  <conditionalFormatting sqref="H302:H331 H362:H371">
    <cfRule type="containsText" dxfId="444" priority="137" operator="containsText" text="U15B">
      <formula>NOT(ISERROR(SEARCH("U15B",H302)))</formula>
    </cfRule>
    <cfRule type="containsText" dxfId="443" priority="138" operator="containsText" text="U15G">
      <formula>NOT(ISERROR(SEARCH("U15G",H302)))</formula>
    </cfRule>
    <cfRule type="containsText" dxfId="442" priority="139" operator="containsText" text="U13B">
      <formula>NOT(ISERROR(SEARCH("U13B",H302)))</formula>
    </cfRule>
    <cfRule type="containsText" dxfId="441" priority="140" operator="containsText" text="U13G">
      <formula>NOT(ISERROR(SEARCH("U13G",H302)))</formula>
    </cfRule>
    <cfRule type="containsText" dxfId="440" priority="141" operator="containsText" text="U11B">
      <formula>NOT(ISERROR(SEARCH("U11B",H302)))</formula>
    </cfRule>
    <cfRule type="containsText" dxfId="439" priority="142" operator="containsText" text="U11G">
      <formula>NOT(ISERROR(SEARCH("U11G",H302)))</formula>
    </cfRule>
  </conditionalFormatting>
  <conditionalFormatting sqref="H402:H431">
    <cfRule type="containsText" dxfId="438" priority="131" operator="containsText" text="U15B">
      <formula>NOT(ISERROR(SEARCH("U15B",H402)))</formula>
    </cfRule>
    <cfRule type="containsText" dxfId="437" priority="132" operator="containsText" text="U15G">
      <formula>NOT(ISERROR(SEARCH("U15G",H402)))</formula>
    </cfRule>
    <cfRule type="containsText" dxfId="436" priority="133" operator="containsText" text="U13B">
      <formula>NOT(ISERROR(SEARCH("U13B",H402)))</formula>
    </cfRule>
    <cfRule type="containsText" dxfId="435" priority="134" operator="containsText" text="U13G">
      <formula>NOT(ISERROR(SEARCH("U13G",H402)))</formula>
    </cfRule>
    <cfRule type="containsText" dxfId="434" priority="135" operator="containsText" text="U11B">
      <formula>NOT(ISERROR(SEARCH("U11B",H402)))</formula>
    </cfRule>
    <cfRule type="containsText" dxfId="433" priority="136" operator="containsText" text="U11G">
      <formula>NOT(ISERROR(SEARCH("U11G",H402)))</formula>
    </cfRule>
  </conditionalFormatting>
  <conditionalFormatting sqref="H502:H531">
    <cfRule type="containsText" dxfId="432" priority="125" operator="containsText" text="U15B">
      <formula>NOT(ISERROR(SEARCH("U15B",H502)))</formula>
    </cfRule>
    <cfRule type="containsText" dxfId="431" priority="126" operator="containsText" text="U15G">
      <formula>NOT(ISERROR(SEARCH("U15G",H502)))</formula>
    </cfRule>
    <cfRule type="containsText" dxfId="430" priority="127" operator="containsText" text="U13B">
      <formula>NOT(ISERROR(SEARCH("U13B",H502)))</formula>
    </cfRule>
    <cfRule type="containsText" dxfId="429" priority="128" operator="containsText" text="U13G">
      <formula>NOT(ISERROR(SEARCH("U13G",H502)))</formula>
    </cfRule>
    <cfRule type="containsText" dxfId="428" priority="129" operator="containsText" text="U11B">
      <formula>NOT(ISERROR(SEARCH("U11B",H502)))</formula>
    </cfRule>
    <cfRule type="containsText" dxfId="427" priority="130" operator="containsText" text="U11G">
      <formula>NOT(ISERROR(SEARCH("U11G",H502)))</formula>
    </cfRule>
  </conditionalFormatting>
  <conditionalFormatting sqref="H372:H375">
    <cfRule type="containsText" dxfId="426" priority="119" operator="containsText" text="U15B">
      <formula>NOT(ISERROR(SEARCH("U15B",H372)))</formula>
    </cfRule>
    <cfRule type="containsText" dxfId="425" priority="120" operator="containsText" text="U15G">
      <formula>NOT(ISERROR(SEARCH("U15G",H372)))</formula>
    </cfRule>
    <cfRule type="containsText" dxfId="424" priority="121" operator="containsText" text="U13B">
      <formula>NOT(ISERROR(SEARCH("U13B",H372)))</formula>
    </cfRule>
    <cfRule type="containsText" dxfId="423" priority="122" operator="containsText" text="U13G">
      <formula>NOT(ISERROR(SEARCH("U13G",H372)))</formula>
    </cfRule>
    <cfRule type="containsText" dxfId="422" priority="123" operator="containsText" text="U11B">
      <formula>NOT(ISERROR(SEARCH("U11B",H372)))</formula>
    </cfRule>
    <cfRule type="containsText" dxfId="421" priority="124" operator="containsText" text="U11G">
      <formula>NOT(ISERROR(SEARCH("U11G",H372)))</formula>
    </cfRule>
  </conditionalFormatting>
  <conditionalFormatting sqref="H376:H380">
    <cfRule type="containsText" dxfId="420" priority="113" operator="containsText" text="U15B">
      <formula>NOT(ISERROR(SEARCH("U15B",H376)))</formula>
    </cfRule>
    <cfRule type="containsText" dxfId="419" priority="114" operator="containsText" text="U15G">
      <formula>NOT(ISERROR(SEARCH("U15G",H376)))</formula>
    </cfRule>
    <cfRule type="containsText" dxfId="418" priority="115" operator="containsText" text="U13B">
      <formula>NOT(ISERROR(SEARCH("U13B",H376)))</formula>
    </cfRule>
    <cfRule type="containsText" dxfId="417" priority="116" operator="containsText" text="U13G">
      <formula>NOT(ISERROR(SEARCH("U13G",H376)))</formula>
    </cfRule>
    <cfRule type="containsText" dxfId="416" priority="117" operator="containsText" text="U11B">
      <formula>NOT(ISERROR(SEARCH("U11B",H376)))</formula>
    </cfRule>
    <cfRule type="containsText" dxfId="415" priority="118" operator="containsText" text="U11G">
      <formula>NOT(ISERROR(SEARCH("U11G",H376)))</formula>
    </cfRule>
  </conditionalFormatting>
  <conditionalFormatting sqref="H399:H401">
    <cfRule type="containsText" dxfId="414" priority="107" operator="containsText" text="U15B">
      <formula>NOT(ISERROR(SEARCH("U15B",H399)))</formula>
    </cfRule>
    <cfRule type="containsText" dxfId="413" priority="108" operator="containsText" text="U15G">
      <formula>NOT(ISERROR(SEARCH("U15G",H399)))</formula>
    </cfRule>
    <cfRule type="containsText" dxfId="412" priority="109" operator="containsText" text="U13B">
      <formula>NOT(ISERROR(SEARCH("U13B",H399)))</formula>
    </cfRule>
    <cfRule type="containsText" dxfId="411" priority="110" operator="containsText" text="U13G">
      <formula>NOT(ISERROR(SEARCH("U13G",H399)))</formula>
    </cfRule>
    <cfRule type="containsText" dxfId="410" priority="111" operator="containsText" text="U11B">
      <formula>NOT(ISERROR(SEARCH("U11B",H399)))</formula>
    </cfRule>
    <cfRule type="containsText" dxfId="409" priority="112" operator="containsText" text="U11G">
      <formula>NOT(ISERROR(SEARCH("U11G",H399)))</formula>
    </cfRule>
  </conditionalFormatting>
  <conditionalFormatting sqref="H232:H261">
    <cfRule type="containsText" dxfId="408" priority="101" operator="containsText" text="U15B">
      <formula>NOT(ISERROR(SEARCH("U15B",H232)))</formula>
    </cfRule>
    <cfRule type="containsText" dxfId="407" priority="102" operator="containsText" text="U15G">
      <formula>NOT(ISERROR(SEARCH("U15G",H232)))</formula>
    </cfRule>
    <cfRule type="containsText" dxfId="406" priority="103" operator="containsText" text="U13B">
      <formula>NOT(ISERROR(SEARCH("U13B",H232)))</formula>
    </cfRule>
    <cfRule type="containsText" dxfId="405" priority="104" operator="containsText" text="U13G">
      <formula>NOT(ISERROR(SEARCH("U13G",H232)))</formula>
    </cfRule>
    <cfRule type="containsText" dxfId="404" priority="105" operator="containsText" text="U11B">
      <formula>NOT(ISERROR(SEARCH("U11B",H232)))</formula>
    </cfRule>
    <cfRule type="containsText" dxfId="403" priority="106" operator="containsText" text="U11G">
      <formula>NOT(ISERROR(SEARCH("U11G",H232)))</formula>
    </cfRule>
  </conditionalFormatting>
  <conditionalFormatting sqref="H332:H361">
    <cfRule type="containsText" dxfId="402" priority="95" operator="containsText" text="U15B">
      <formula>NOT(ISERROR(SEARCH("U15B",H332)))</formula>
    </cfRule>
    <cfRule type="containsText" dxfId="401" priority="96" operator="containsText" text="U15G">
      <formula>NOT(ISERROR(SEARCH("U15G",H332)))</formula>
    </cfRule>
    <cfRule type="containsText" dxfId="400" priority="97" operator="containsText" text="U13B">
      <formula>NOT(ISERROR(SEARCH("U13B",H332)))</formula>
    </cfRule>
    <cfRule type="containsText" dxfId="399" priority="98" operator="containsText" text="U13G">
      <formula>NOT(ISERROR(SEARCH("U13G",H332)))</formula>
    </cfRule>
    <cfRule type="containsText" dxfId="398" priority="99" operator="containsText" text="U11B">
      <formula>NOT(ISERROR(SEARCH("U11B",H332)))</formula>
    </cfRule>
    <cfRule type="containsText" dxfId="397" priority="100" operator="containsText" text="U11G">
      <formula>NOT(ISERROR(SEARCH("U11G",H332)))</formula>
    </cfRule>
  </conditionalFormatting>
  <conditionalFormatting sqref="H432:H461">
    <cfRule type="containsText" dxfId="396" priority="89" operator="containsText" text="U15B">
      <formula>NOT(ISERROR(SEARCH("U15B",H432)))</formula>
    </cfRule>
    <cfRule type="containsText" dxfId="395" priority="90" operator="containsText" text="U15G">
      <formula>NOT(ISERROR(SEARCH("U15G",H432)))</formula>
    </cfRule>
    <cfRule type="containsText" dxfId="394" priority="91" operator="containsText" text="U13B">
      <formula>NOT(ISERROR(SEARCH("U13B",H432)))</formula>
    </cfRule>
    <cfRule type="containsText" dxfId="393" priority="92" operator="containsText" text="U13G">
      <formula>NOT(ISERROR(SEARCH("U13G",H432)))</formula>
    </cfRule>
    <cfRule type="containsText" dxfId="392" priority="93" operator="containsText" text="U11B">
      <formula>NOT(ISERROR(SEARCH("U11B",H432)))</formula>
    </cfRule>
    <cfRule type="containsText" dxfId="391" priority="94" operator="containsText" text="U11G">
      <formula>NOT(ISERROR(SEARCH("U11G",H432)))</formula>
    </cfRule>
  </conditionalFormatting>
  <conditionalFormatting sqref="H532:H561">
    <cfRule type="containsText" dxfId="390" priority="83" operator="containsText" text="U15B">
      <formula>NOT(ISERROR(SEARCH("U15B",H532)))</formula>
    </cfRule>
    <cfRule type="containsText" dxfId="389" priority="84" operator="containsText" text="U15G">
      <formula>NOT(ISERROR(SEARCH("U15G",H532)))</formula>
    </cfRule>
    <cfRule type="containsText" dxfId="388" priority="85" operator="containsText" text="U13B">
      <formula>NOT(ISERROR(SEARCH("U13B",H532)))</formula>
    </cfRule>
    <cfRule type="containsText" dxfId="387" priority="86" operator="containsText" text="U13G">
      <formula>NOT(ISERROR(SEARCH("U13G",H532)))</formula>
    </cfRule>
    <cfRule type="containsText" dxfId="386" priority="87" operator="containsText" text="U11B">
      <formula>NOT(ISERROR(SEARCH("U11B",H532)))</formula>
    </cfRule>
    <cfRule type="containsText" dxfId="385" priority="88" operator="containsText" text="U11G">
      <formula>NOT(ISERROR(SEARCH("U11G",H532)))</formula>
    </cfRule>
  </conditionalFormatting>
  <conditionalFormatting sqref="H596:H598">
    <cfRule type="containsText" dxfId="384" priority="77" operator="containsText" text="U15B">
      <formula>NOT(ISERROR(SEARCH("U15B",H596)))</formula>
    </cfRule>
    <cfRule type="containsText" dxfId="383" priority="78" operator="containsText" text="U15G">
      <formula>NOT(ISERROR(SEARCH("U15G",H596)))</formula>
    </cfRule>
    <cfRule type="containsText" dxfId="382" priority="79" operator="containsText" text="U13B">
      <formula>NOT(ISERROR(SEARCH("U13B",H596)))</formula>
    </cfRule>
    <cfRule type="containsText" dxfId="381" priority="80" operator="containsText" text="U13G">
      <formula>NOT(ISERROR(SEARCH("U13G",H596)))</formula>
    </cfRule>
    <cfRule type="containsText" dxfId="380" priority="81" operator="containsText" text="U11B">
      <formula>NOT(ISERROR(SEARCH("U11B",H596)))</formula>
    </cfRule>
    <cfRule type="containsText" dxfId="379" priority="82" operator="containsText" text="U11G">
      <formula>NOT(ISERROR(SEARCH("U11G",H596)))</formula>
    </cfRule>
  </conditionalFormatting>
  <conditionalFormatting sqref="I202:I231">
    <cfRule type="containsText" dxfId="378" priority="71" operator="containsText" text="U15B">
      <formula>NOT(ISERROR(SEARCH("U15B",I202)))</formula>
    </cfRule>
    <cfRule type="containsText" dxfId="377" priority="72" operator="containsText" text="U15G">
      <formula>NOT(ISERROR(SEARCH("U15G",I202)))</formula>
    </cfRule>
    <cfRule type="containsText" dxfId="376" priority="73" operator="containsText" text="U13B">
      <formula>NOT(ISERROR(SEARCH("U13B",I202)))</formula>
    </cfRule>
    <cfRule type="containsText" dxfId="375" priority="74" operator="containsText" text="U13G">
      <formula>NOT(ISERROR(SEARCH("U13G",I202)))</formula>
    </cfRule>
    <cfRule type="containsText" dxfId="374" priority="75" operator="containsText" text="U11B">
      <formula>NOT(ISERROR(SEARCH("U11B",I202)))</formula>
    </cfRule>
    <cfRule type="containsText" dxfId="373" priority="76" operator="containsText" text="U11G">
      <formula>NOT(ISERROR(SEARCH("U11G",I202)))</formula>
    </cfRule>
  </conditionalFormatting>
  <conditionalFormatting sqref="I302:I331 I362:I371">
    <cfRule type="containsText" dxfId="372" priority="65" operator="containsText" text="U15B">
      <formula>NOT(ISERROR(SEARCH("U15B",I302)))</formula>
    </cfRule>
    <cfRule type="containsText" dxfId="371" priority="66" operator="containsText" text="U15G">
      <formula>NOT(ISERROR(SEARCH("U15G",I302)))</formula>
    </cfRule>
    <cfRule type="containsText" dxfId="370" priority="67" operator="containsText" text="U13B">
      <formula>NOT(ISERROR(SEARCH("U13B",I302)))</formula>
    </cfRule>
    <cfRule type="containsText" dxfId="369" priority="68" operator="containsText" text="U13G">
      <formula>NOT(ISERROR(SEARCH("U13G",I302)))</formula>
    </cfRule>
    <cfRule type="containsText" dxfId="368" priority="69" operator="containsText" text="U11B">
      <formula>NOT(ISERROR(SEARCH("U11B",I302)))</formula>
    </cfRule>
    <cfRule type="containsText" dxfId="367" priority="70" operator="containsText" text="U11G">
      <formula>NOT(ISERROR(SEARCH("U11G",I302)))</formula>
    </cfRule>
  </conditionalFormatting>
  <conditionalFormatting sqref="I402:I431">
    <cfRule type="containsText" dxfId="366" priority="59" operator="containsText" text="U15B">
      <formula>NOT(ISERROR(SEARCH("U15B",I402)))</formula>
    </cfRule>
    <cfRule type="containsText" dxfId="365" priority="60" operator="containsText" text="U15G">
      <formula>NOT(ISERROR(SEARCH("U15G",I402)))</formula>
    </cfRule>
    <cfRule type="containsText" dxfId="364" priority="61" operator="containsText" text="U13B">
      <formula>NOT(ISERROR(SEARCH("U13B",I402)))</formula>
    </cfRule>
    <cfRule type="containsText" dxfId="363" priority="62" operator="containsText" text="U13G">
      <formula>NOT(ISERROR(SEARCH("U13G",I402)))</formula>
    </cfRule>
    <cfRule type="containsText" dxfId="362" priority="63" operator="containsText" text="U11B">
      <formula>NOT(ISERROR(SEARCH("U11B",I402)))</formula>
    </cfRule>
    <cfRule type="containsText" dxfId="361" priority="64" operator="containsText" text="U11G">
      <formula>NOT(ISERROR(SEARCH("U11G",I402)))</formula>
    </cfRule>
  </conditionalFormatting>
  <conditionalFormatting sqref="I502:I531">
    <cfRule type="containsText" dxfId="360" priority="53" operator="containsText" text="U15B">
      <formula>NOT(ISERROR(SEARCH("U15B",I502)))</formula>
    </cfRule>
    <cfRule type="containsText" dxfId="359" priority="54" operator="containsText" text="U15G">
      <formula>NOT(ISERROR(SEARCH("U15G",I502)))</formula>
    </cfRule>
    <cfRule type="containsText" dxfId="358" priority="55" operator="containsText" text="U13B">
      <formula>NOT(ISERROR(SEARCH("U13B",I502)))</formula>
    </cfRule>
    <cfRule type="containsText" dxfId="357" priority="56" operator="containsText" text="U13G">
      <formula>NOT(ISERROR(SEARCH("U13G",I502)))</formula>
    </cfRule>
    <cfRule type="containsText" dxfId="356" priority="57" operator="containsText" text="U11B">
      <formula>NOT(ISERROR(SEARCH("U11B",I502)))</formula>
    </cfRule>
    <cfRule type="containsText" dxfId="355" priority="58" operator="containsText" text="U11G">
      <formula>NOT(ISERROR(SEARCH("U11G",I502)))</formula>
    </cfRule>
  </conditionalFormatting>
  <conditionalFormatting sqref="I372:I375">
    <cfRule type="containsText" dxfId="354" priority="47" operator="containsText" text="U15B">
      <formula>NOT(ISERROR(SEARCH("U15B",I372)))</formula>
    </cfRule>
    <cfRule type="containsText" dxfId="353" priority="48" operator="containsText" text="U15G">
      <formula>NOT(ISERROR(SEARCH("U15G",I372)))</formula>
    </cfRule>
    <cfRule type="containsText" dxfId="352" priority="49" operator="containsText" text="U13B">
      <formula>NOT(ISERROR(SEARCH("U13B",I372)))</formula>
    </cfRule>
    <cfRule type="containsText" dxfId="351" priority="50" operator="containsText" text="U13G">
      <formula>NOT(ISERROR(SEARCH("U13G",I372)))</formula>
    </cfRule>
    <cfRule type="containsText" dxfId="350" priority="51" operator="containsText" text="U11B">
      <formula>NOT(ISERROR(SEARCH("U11B",I372)))</formula>
    </cfRule>
    <cfRule type="containsText" dxfId="349" priority="52" operator="containsText" text="U11G">
      <formula>NOT(ISERROR(SEARCH("U11G",I372)))</formula>
    </cfRule>
  </conditionalFormatting>
  <conditionalFormatting sqref="I376:I380">
    <cfRule type="containsText" dxfId="348" priority="41" operator="containsText" text="U15B">
      <formula>NOT(ISERROR(SEARCH("U15B",I376)))</formula>
    </cfRule>
    <cfRule type="containsText" dxfId="347" priority="42" operator="containsText" text="U15G">
      <formula>NOT(ISERROR(SEARCH("U15G",I376)))</formula>
    </cfRule>
    <cfRule type="containsText" dxfId="346" priority="43" operator="containsText" text="U13B">
      <formula>NOT(ISERROR(SEARCH("U13B",I376)))</formula>
    </cfRule>
    <cfRule type="containsText" dxfId="345" priority="44" operator="containsText" text="U13G">
      <formula>NOT(ISERROR(SEARCH("U13G",I376)))</formula>
    </cfRule>
    <cfRule type="containsText" dxfId="344" priority="45" operator="containsText" text="U11B">
      <formula>NOT(ISERROR(SEARCH("U11B",I376)))</formula>
    </cfRule>
    <cfRule type="containsText" dxfId="343" priority="46" operator="containsText" text="U11G">
      <formula>NOT(ISERROR(SEARCH("U11G",I376)))</formula>
    </cfRule>
  </conditionalFormatting>
  <conditionalFormatting sqref="I399:I401">
    <cfRule type="containsText" dxfId="342" priority="35" operator="containsText" text="U15B">
      <formula>NOT(ISERROR(SEARCH("U15B",I399)))</formula>
    </cfRule>
    <cfRule type="containsText" dxfId="341" priority="36" operator="containsText" text="U15G">
      <formula>NOT(ISERROR(SEARCH("U15G",I399)))</formula>
    </cfRule>
    <cfRule type="containsText" dxfId="340" priority="37" operator="containsText" text="U13B">
      <formula>NOT(ISERROR(SEARCH("U13B",I399)))</formula>
    </cfRule>
    <cfRule type="containsText" dxfId="339" priority="38" operator="containsText" text="U13G">
      <formula>NOT(ISERROR(SEARCH("U13G",I399)))</formula>
    </cfRule>
    <cfRule type="containsText" dxfId="338" priority="39" operator="containsText" text="U11B">
      <formula>NOT(ISERROR(SEARCH("U11B",I399)))</formula>
    </cfRule>
    <cfRule type="containsText" dxfId="337" priority="40" operator="containsText" text="U11G">
      <formula>NOT(ISERROR(SEARCH("U11G",I399)))</formula>
    </cfRule>
  </conditionalFormatting>
  <conditionalFormatting sqref="I232:I261">
    <cfRule type="containsText" dxfId="336" priority="29" operator="containsText" text="U15B">
      <formula>NOT(ISERROR(SEARCH("U15B",I232)))</formula>
    </cfRule>
    <cfRule type="containsText" dxfId="335" priority="30" operator="containsText" text="U15G">
      <formula>NOT(ISERROR(SEARCH("U15G",I232)))</formula>
    </cfRule>
    <cfRule type="containsText" dxfId="334" priority="31" operator="containsText" text="U13B">
      <formula>NOT(ISERROR(SEARCH("U13B",I232)))</formula>
    </cfRule>
    <cfRule type="containsText" dxfId="333" priority="32" operator="containsText" text="U13G">
      <formula>NOT(ISERROR(SEARCH("U13G",I232)))</formula>
    </cfRule>
    <cfRule type="containsText" dxfId="332" priority="33" operator="containsText" text="U11B">
      <formula>NOT(ISERROR(SEARCH("U11B",I232)))</formula>
    </cfRule>
    <cfRule type="containsText" dxfId="331" priority="34" operator="containsText" text="U11G">
      <formula>NOT(ISERROR(SEARCH("U11G",I232)))</formula>
    </cfRule>
  </conditionalFormatting>
  <conditionalFormatting sqref="I332:I361">
    <cfRule type="containsText" dxfId="330" priority="23" operator="containsText" text="U15B">
      <formula>NOT(ISERROR(SEARCH("U15B",I332)))</formula>
    </cfRule>
    <cfRule type="containsText" dxfId="329" priority="24" operator="containsText" text="U15G">
      <formula>NOT(ISERROR(SEARCH("U15G",I332)))</formula>
    </cfRule>
    <cfRule type="containsText" dxfId="328" priority="25" operator="containsText" text="U13B">
      <formula>NOT(ISERROR(SEARCH("U13B",I332)))</formula>
    </cfRule>
    <cfRule type="containsText" dxfId="327" priority="26" operator="containsText" text="U13G">
      <formula>NOT(ISERROR(SEARCH("U13G",I332)))</formula>
    </cfRule>
    <cfRule type="containsText" dxfId="326" priority="27" operator="containsText" text="U11B">
      <formula>NOT(ISERROR(SEARCH("U11B",I332)))</formula>
    </cfRule>
    <cfRule type="containsText" dxfId="325" priority="28" operator="containsText" text="U11G">
      <formula>NOT(ISERROR(SEARCH("U11G",I332)))</formula>
    </cfRule>
  </conditionalFormatting>
  <conditionalFormatting sqref="I432:I461">
    <cfRule type="containsText" dxfId="324" priority="17" operator="containsText" text="U15B">
      <formula>NOT(ISERROR(SEARCH("U15B",I432)))</formula>
    </cfRule>
    <cfRule type="containsText" dxfId="323" priority="18" operator="containsText" text="U15G">
      <formula>NOT(ISERROR(SEARCH("U15G",I432)))</formula>
    </cfRule>
    <cfRule type="containsText" dxfId="322" priority="19" operator="containsText" text="U13B">
      <formula>NOT(ISERROR(SEARCH("U13B",I432)))</formula>
    </cfRule>
    <cfRule type="containsText" dxfId="321" priority="20" operator="containsText" text="U13G">
      <formula>NOT(ISERROR(SEARCH("U13G",I432)))</formula>
    </cfRule>
    <cfRule type="containsText" dxfId="320" priority="21" operator="containsText" text="U11B">
      <formula>NOT(ISERROR(SEARCH("U11B",I432)))</formula>
    </cfRule>
    <cfRule type="containsText" dxfId="319" priority="22" operator="containsText" text="U11G">
      <formula>NOT(ISERROR(SEARCH("U11G",I432)))</formula>
    </cfRule>
  </conditionalFormatting>
  <conditionalFormatting sqref="I532:I561">
    <cfRule type="containsText" dxfId="318" priority="11" operator="containsText" text="U15B">
      <formula>NOT(ISERROR(SEARCH("U15B",I532)))</formula>
    </cfRule>
    <cfRule type="containsText" dxfId="317" priority="12" operator="containsText" text="U15G">
      <formula>NOT(ISERROR(SEARCH("U15G",I532)))</formula>
    </cfRule>
    <cfRule type="containsText" dxfId="316" priority="13" operator="containsText" text="U13B">
      <formula>NOT(ISERROR(SEARCH("U13B",I532)))</formula>
    </cfRule>
    <cfRule type="containsText" dxfId="315" priority="14" operator="containsText" text="U13G">
      <formula>NOT(ISERROR(SEARCH("U13G",I532)))</formula>
    </cfRule>
    <cfRule type="containsText" dxfId="314" priority="15" operator="containsText" text="U11B">
      <formula>NOT(ISERROR(SEARCH("U11B",I532)))</formula>
    </cfRule>
    <cfRule type="containsText" dxfId="313" priority="16" operator="containsText" text="U11G">
      <formula>NOT(ISERROR(SEARCH("U11G",I532)))</formula>
    </cfRule>
  </conditionalFormatting>
  <conditionalFormatting sqref="I596:I598">
    <cfRule type="containsText" dxfId="312" priority="5" operator="containsText" text="U15B">
      <formula>NOT(ISERROR(SEARCH("U15B",I596)))</formula>
    </cfRule>
    <cfRule type="containsText" dxfId="311" priority="6" operator="containsText" text="U15G">
      <formula>NOT(ISERROR(SEARCH("U15G",I596)))</formula>
    </cfRule>
    <cfRule type="containsText" dxfId="310" priority="7" operator="containsText" text="U13B">
      <formula>NOT(ISERROR(SEARCH("U13B",I596)))</formula>
    </cfRule>
    <cfRule type="containsText" dxfId="309" priority="8" operator="containsText" text="U13G">
      <formula>NOT(ISERROR(SEARCH("U13G",I596)))</formula>
    </cfRule>
    <cfRule type="containsText" dxfId="308" priority="9" operator="containsText" text="U11B">
      <formula>NOT(ISERROR(SEARCH("U11B",I596)))</formula>
    </cfRule>
    <cfRule type="containsText" dxfId="307" priority="10" operator="containsText" text="U11G">
      <formula>NOT(ISERROR(SEARCH("U11G",I596)))</formula>
    </cfRule>
  </conditionalFormatting>
  <conditionalFormatting sqref="G1:G1048576">
    <cfRule type="cellIs" dxfId="306" priority="4" operator="greaterThan">
      <formula>1</formula>
    </cfRule>
  </conditionalFormatting>
  <conditionalFormatting sqref="H1:H1048576">
    <cfRule type="cellIs" dxfId="305" priority="2" operator="greaterThan">
      <formula>1</formula>
    </cfRule>
    <cfRule type="cellIs" dxfId="304" priority="3" operator="greaterThan">
      <formula>2</formula>
    </cfRule>
  </conditionalFormatting>
  <conditionalFormatting sqref="I1:I1048576">
    <cfRule type="cellIs" dxfId="303" priority="1" operator="greaterThan">
      <formula>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1CD2-D21B-4AE4-BA0C-7DD79C3DB967}">
  <sheetPr codeName="Sheet5">
    <tabColor rgb="FF9FE6FF"/>
  </sheetPr>
  <dimension ref="A1:M60"/>
  <sheetViews>
    <sheetView zoomScale="64" workbookViewId="0">
      <selection activeCell="D17" sqref="D17"/>
    </sheetView>
  </sheetViews>
  <sheetFormatPr defaultColWidth="8.81640625" defaultRowHeight="14.5" x14ac:dyDescent="0.35"/>
  <cols>
    <col min="1" max="1" width="8.81640625" customWidth="1"/>
    <col min="2" max="2" width="9.90625" customWidth="1"/>
    <col min="3" max="3" width="20.7265625" customWidth="1"/>
    <col min="4" max="4" width="26.26953125" customWidth="1"/>
    <col min="5" max="5" width="8.81640625" customWidth="1"/>
    <col min="6" max="6" width="8.453125" customWidth="1"/>
    <col min="7" max="8" width="8.81640625" customWidth="1"/>
    <col min="9" max="9" width="9.90625" customWidth="1"/>
    <col min="10" max="10" width="21.81640625" customWidth="1"/>
    <col min="11" max="11" width="25.26953125" customWidth="1"/>
    <col min="12" max="12" width="8.81640625" customWidth="1"/>
    <col min="13" max="13" width="8.453125" customWidth="1"/>
    <col min="14" max="14" width="4.26953125" customWidth="1"/>
    <col min="17" max="18" width="17.453125" customWidth="1"/>
    <col min="21" max="21" width="5.08984375" customWidth="1"/>
    <col min="24" max="25" width="16.90625" customWidth="1"/>
  </cols>
  <sheetData>
    <row r="1" spans="1:13" ht="31" x14ac:dyDescent="0.7">
      <c r="A1" s="97" t="s">
        <v>460</v>
      </c>
      <c r="B1" s="97"/>
      <c r="C1" s="97"/>
      <c r="D1" s="97"/>
      <c r="E1" s="97"/>
      <c r="F1" s="97"/>
      <c r="G1" s="97"/>
      <c r="H1" s="97"/>
      <c r="I1" s="97"/>
      <c r="J1" s="97"/>
      <c r="K1" s="97"/>
      <c r="L1" s="97"/>
      <c r="M1" s="98"/>
    </row>
    <row r="3" spans="1:13" ht="23.5" x14ac:dyDescent="0.55000000000000004">
      <c r="A3" s="46" t="s">
        <v>41</v>
      </c>
      <c r="B3" s="46"/>
      <c r="C3" s="49" t="s">
        <v>62</v>
      </c>
      <c r="D3" s="83" t="s">
        <v>492</v>
      </c>
      <c r="E3" s="46"/>
      <c r="F3" s="46"/>
      <c r="H3" s="44" t="s">
        <v>45</v>
      </c>
      <c r="I3" s="44"/>
      <c r="J3" s="50" t="s">
        <v>48</v>
      </c>
      <c r="K3" s="84" t="s">
        <v>492</v>
      </c>
      <c r="L3" s="44"/>
      <c r="M3" s="44"/>
    </row>
    <row r="4" spans="1:13" x14ac:dyDescent="0.35">
      <c r="A4" s="46"/>
      <c r="B4" s="46"/>
      <c r="C4" s="46"/>
      <c r="D4" s="46"/>
      <c r="E4" s="46"/>
      <c r="F4" s="46"/>
      <c r="H4" s="44"/>
      <c r="I4" s="44"/>
      <c r="J4" s="44"/>
      <c r="K4" s="44"/>
      <c r="L4" s="44"/>
      <c r="M4" s="44"/>
    </row>
    <row r="5" spans="1:13" x14ac:dyDescent="0.35">
      <c r="A5" s="46" t="s">
        <v>42</v>
      </c>
      <c r="B5" s="46"/>
      <c r="C5" s="46"/>
      <c r="D5" s="46"/>
      <c r="E5" s="46"/>
      <c r="F5" s="46"/>
      <c r="H5" s="44" t="s">
        <v>42</v>
      </c>
      <c r="I5" s="44"/>
      <c r="J5" s="44"/>
      <c r="K5" s="44"/>
      <c r="L5" s="44"/>
      <c r="M5" s="44"/>
    </row>
    <row r="6" spans="1:13" x14ac:dyDescent="0.35">
      <c r="A6" s="21" t="s">
        <v>29</v>
      </c>
      <c r="B6" s="21" t="s">
        <v>448</v>
      </c>
      <c r="C6" s="21" t="s">
        <v>54</v>
      </c>
      <c r="D6" s="21" t="s">
        <v>55</v>
      </c>
      <c r="E6" s="21" t="s">
        <v>43</v>
      </c>
      <c r="F6" s="21" t="s">
        <v>44</v>
      </c>
      <c r="H6" s="21" t="s">
        <v>29</v>
      </c>
      <c r="I6" s="22" t="s">
        <v>448</v>
      </c>
      <c r="J6" s="21" t="s">
        <v>54</v>
      </c>
      <c r="K6" s="21" t="s">
        <v>55</v>
      </c>
      <c r="L6" s="21" t="s">
        <v>43</v>
      </c>
      <c r="M6" s="21" t="s">
        <v>44</v>
      </c>
    </row>
    <row r="7" spans="1:13" x14ac:dyDescent="0.35">
      <c r="A7" s="45">
        <v>322</v>
      </c>
      <c r="B7" s="21" t="str">
        <f>_xlfn.XLOOKUP(A7,Admin!$A$2:$A$601,Admin!$C$2:$C$601,"",0)</f>
        <v>U11B PAC</v>
      </c>
      <c r="C7" s="21" t="str">
        <f>_xlfn.XLOOKUP(A7,Admin!$A$2:$A$601,Admin!$D$2:$D$601,"",0)</f>
        <v>Elliot</v>
      </c>
      <c r="D7" s="21" t="str">
        <f>_xlfn.XLOOKUP(A7,Admin!$A$2:$A$601,Admin!$E$2:$E$601,"",0)</f>
        <v>Richings</v>
      </c>
      <c r="E7" s="45">
        <v>12</v>
      </c>
      <c r="F7" s="21">
        <f>IFERROR(RANK(E7,E$7:E$11,1),"")</f>
        <v>1</v>
      </c>
      <c r="H7" s="45">
        <v>318</v>
      </c>
      <c r="I7" s="21" t="str">
        <f>_xlfn.XLOOKUP(H7,Admin!$A$2:$A$601,Admin!$C$2:$C$601,"",0)</f>
        <v>U11B PAC</v>
      </c>
      <c r="J7" s="21" t="str">
        <f>_xlfn.XLOOKUP(H7,Admin!$A$2:$A$601,Admin!$D$2:$D$601,"",0)</f>
        <v>Hari</v>
      </c>
      <c r="K7" s="21" t="str">
        <f>_xlfn.XLOOKUP(H7,Admin!$A$2:$A$601,Admin!$E$2:$E$601,"",0)</f>
        <v>Dhir</v>
      </c>
      <c r="L7" s="45">
        <v>24.2</v>
      </c>
      <c r="M7" s="21">
        <f>IFERROR(RANK(L7,L$7:L$11,1),"")</f>
        <v>1</v>
      </c>
    </row>
    <row r="8" spans="1:13" x14ac:dyDescent="0.35">
      <c r="A8" s="45">
        <v>120</v>
      </c>
      <c r="B8" s="21" t="str">
        <f>_xlfn.XLOOKUP(A8,Admin!$A$2:$A$601,Admin!$C$2:$C$601,"",0)</f>
        <v>U11B BAC</v>
      </c>
      <c r="C8" s="21" t="str">
        <f>_xlfn.XLOOKUP(A8,Admin!$A$2:$A$601,Admin!$D$2:$D$601,"",0)</f>
        <v>Jayton</v>
      </c>
      <c r="D8" s="21" t="str">
        <f>_xlfn.XLOOKUP(A8,Admin!$A$2:$A$601,Admin!$E$2:$E$601,"",0)</f>
        <v>Welsh</v>
      </c>
      <c r="E8" s="45">
        <v>12.2</v>
      </c>
      <c r="F8" s="21">
        <f t="shared" ref="F8:F11" si="0">IFERROR(RANK(E8,E$7:E$11,1),"")</f>
        <v>2</v>
      </c>
      <c r="H8" s="45">
        <v>122</v>
      </c>
      <c r="I8" s="21" t="str">
        <f>_xlfn.XLOOKUP(H8,Admin!$A$2:$A$601,Admin!$C$2:$C$601,"",0)</f>
        <v>U11B BAC</v>
      </c>
      <c r="J8" s="21" t="str">
        <f>_xlfn.XLOOKUP(H8,Admin!$A$2:$A$601,Admin!$D$2:$D$601,"",0)</f>
        <v>Arthur</v>
      </c>
      <c r="K8" s="21" t="str">
        <f>_xlfn.XLOOKUP(H8,Admin!$A$2:$A$601,Admin!$E$2:$E$601,"",0)</f>
        <v>Turner</v>
      </c>
      <c r="L8" s="45">
        <v>24.5</v>
      </c>
      <c r="M8" s="21">
        <f t="shared" ref="M8:M11" si="1">IFERROR(RANK(L8,L$7:L$11,1),"")</f>
        <v>2</v>
      </c>
    </row>
    <row r="9" spans="1:13" x14ac:dyDescent="0.35">
      <c r="A9" s="45">
        <v>419</v>
      </c>
      <c r="B9" s="21" t="str">
        <f>_xlfn.XLOOKUP(A9,Admin!$A$2:$A$601,Admin!$C$2:$C$601,"",0)</f>
        <v>U11B PR</v>
      </c>
      <c r="C9" s="21" t="str">
        <f>_xlfn.XLOOKUP(A9,Admin!$A$2:$A$601,Admin!$D$2:$D$601,"",0)</f>
        <v>George</v>
      </c>
      <c r="D9" s="21" t="str">
        <f>_xlfn.XLOOKUP(A9,Admin!$A$2:$A$601,Admin!$E$2:$E$601,"",0)</f>
        <v>Talbot</v>
      </c>
      <c r="E9" s="45">
        <v>12.5</v>
      </c>
      <c r="F9" s="21">
        <f t="shared" si="0"/>
        <v>3</v>
      </c>
      <c r="H9" s="45">
        <v>485</v>
      </c>
      <c r="I9" s="21" t="str">
        <f>_xlfn.XLOOKUP(H9,Admin!$A$2:$A$601,Admin!$C$2:$C$601,"",0)</f>
        <v>U11B PR</v>
      </c>
      <c r="J9" s="21" t="str">
        <f>_xlfn.XLOOKUP(H9,Admin!$A$2:$A$601,Admin!$D$2:$D$601,"",0)</f>
        <v>Filip</v>
      </c>
      <c r="K9" s="21" t="str">
        <f>_xlfn.XLOOKUP(H9,Admin!$A$2:$A$601,Admin!$E$2:$E$601,"",0)</f>
        <v>Miles</v>
      </c>
      <c r="L9" s="45">
        <v>25.3</v>
      </c>
      <c r="M9" s="21">
        <f t="shared" si="1"/>
        <v>3</v>
      </c>
    </row>
    <row r="10" spans="1:13" x14ac:dyDescent="0.35">
      <c r="A10" s="45">
        <v>619</v>
      </c>
      <c r="B10" s="21" t="str">
        <f>_xlfn.XLOOKUP(A10,Admin!$A$2:$A$601,Admin!$C$2:$C$601,"",0)</f>
        <v>U11B WAC</v>
      </c>
      <c r="C10" s="21" t="str">
        <f>_xlfn.XLOOKUP(A10,Admin!$A$2:$A$601,Admin!$D$2:$D$601,"",0)</f>
        <v xml:space="preserve">SEBASTIAN </v>
      </c>
      <c r="D10" s="21" t="str">
        <f>_xlfn.XLOOKUP(A10,Admin!$A$2:$A$601,Admin!$E$2:$E$601,"",0)</f>
        <v xml:space="preserve">POWELL </v>
      </c>
      <c r="E10" s="45">
        <v>12.8</v>
      </c>
      <c r="F10" s="21">
        <f t="shared" si="0"/>
        <v>4</v>
      </c>
      <c r="H10" s="45">
        <v>623</v>
      </c>
      <c r="I10" s="21" t="str">
        <f>_xlfn.XLOOKUP(H10,Admin!$A$2:$A$601,Admin!$C$2:$C$601,"",0)</f>
        <v>U11B WAC</v>
      </c>
      <c r="J10" s="21" t="str">
        <f>_xlfn.XLOOKUP(H10,Admin!$A$2:$A$601,Admin!$D$2:$D$601,"",0)</f>
        <v xml:space="preserve">EDDIE </v>
      </c>
      <c r="K10" s="21" t="str">
        <f>_xlfn.XLOOKUP(H10,Admin!$A$2:$A$601,Admin!$E$2:$E$601,"",0)</f>
        <v xml:space="preserve">SEWARD </v>
      </c>
      <c r="L10" s="45">
        <v>25.4</v>
      </c>
      <c r="M10" s="21">
        <f t="shared" si="1"/>
        <v>4</v>
      </c>
    </row>
    <row r="11" spans="1:13" x14ac:dyDescent="0.35">
      <c r="A11" s="45">
        <v>618</v>
      </c>
      <c r="B11" s="21" t="str">
        <f>_xlfn.XLOOKUP(A11,Admin!$A$2:$A$601,Admin!$C$2:$C$601,"",0)</f>
        <v>U11B WAC</v>
      </c>
      <c r="C11" s="21" t="str">
        <f>_xlfn.XLOOKUP(A11,Admin!$A$2:$A$601,Admin!$D$2:$D$601,"",0)</f>
        <v xml:space="preserve">JOSHUA </v>
      </c>
      <c r="D11" s="21" t="str">
        <f>_xlfn.XLOOKUP(A11,Admin!$A$2:$A$601,Admin!$E$2:$E$601,"",0)</f>
        <v xml:space="preserve">DIXON </v>
      </c>
      <c r="E11" s="45">
        <v>12.9</v>
      </c>
      <c r="F11" s="21">
        <f t="shared" si="0"/>
        <v>5</v>
      </c>
      <c r="H11" s="45">
        <v>125</v>
      </c>
      <c r="I11" s="21" t="str">
        <f>_xlfn.XLOOKUP(H11,Admin!$A$2:$A$601,Admin!$C$2:$C$601,"",0)</f>
        <v>U11B BAC</v>
      </c>
      <c r="J11" s="21" t="str">
        <f>_xlfn.XLOOKUP(H11,Admin!$A$2:$A$601,Admin!$D$2:$D$601,"",0)</f>
        <v>Haden</v>
      </c>
      <c r="K11" s="21" t="str">
        <f>_xlfn.XLOOKUP(H11,Admin!$A$2:$A$601,Admin!$E$2:$E$601,"",0)</f>
        <v>McDade</v>
      </c>
      <c r="L11" s="45">
        <v>26.2</v>
      </c>
      <c r="M11" s="21">
        <f t="shared" si="1"/>
        <v>5</v>
      </c>
    </row>
    <row r="13" spans="1:13" ht="21" x14ac:dyDescent="0.5">
      <c r="A13" s="46" t="s">
        <v>41</v>
      </c>
      <c r="B13" s="46"/>
      <c r="C13" s="49" t="s">
        <v>62</v>
      </c>
      <c r="D13" s="46" t="s">
        <v>489</v>
      </c>
      <c r="E13" s="46"/>
      <c r="F13" s="46"/>
      <c r="H13" s="44" t="s">
        <v>45</v>
      </c>
      <c r="I13" s="44"/>
      <c r="J13" s="50" t="s">
        <v>48</v>
      </c>
      <c r="K13" s="44" t="s">
        <v>489</v>
      </c>
      <c r="L13" s="44"/>
      <c r="M13" s="44"/>
    </row>
    <row r="14" spans="1:13" x14ac:dyDescent="0.35">
      <c r="A14" s="46"/>
      <c r="B14" s="46"/>
      <c r="C14" s="46"/>
      <c r="D14" s="46"/>
      <c r="E14" s="46"/>
      <c r="F14" s="46"/>
      <c r="H14" s="44"/>
      <c r="I14" s="44"/>
      <c r="J14" s="44"/>
      <c r="K14" s="44"/>
      <c r="L14" s="44"/>
      <c r="M14" s="44"/>
    </row>
    <row r="15" spans="1:13" x14ac:dyDescent="0.35">
      <c r="A15" s="46" t="s">
        <v>42</v>
      </c>
      <c r="B15" s="46"/>
      <c r="C15" s="46"/>
      <c r="D15" s="46"/>
      <c r="E15" s="46"/>
      <c r="F15" s="46"/>
      <c r="H15" s="44" t="s">
        <v>42</v>
      </c>
      <c r="I15" s="44"/>
      <c r="J15" s="44"/>
      <c r="K15" s="44"/>
      <c r="L15" s="44"/>
      <c r="M15" s="44"/>
    </row>
    <row r="16" spans="1:13" x14ac:dyDescent="0.35">
      <c r="A16" s="21" t="s">
        <v>29</v>
      </c>
      <c r="B16" s="21" t="s">
        <v>448</v>
      </c>
      <c r="C16" s="21" t="s">
        <v>54</v>
      </c>
      <c r="D16" s="21" t="s">
        <v>55</v>
      </c>
      <c r="E16" s="21" t="s">
        <v>43</v>
      </c>
      <c r="F16" s="21" t="s">
        <v>44</v>
      </c>
      <c r="H16" s="21" t="s">
        <v>29</v>
      </c>
      <c r="I16" s="22" t="s">
        <v>448</v>
      </c>
      <c r="J16" s="21" t="s">
        <v>54</v>
      </c>
      <c r="K16" s="21" t="s">
        <v>55</v>
      </c>
      <c r="L16" s="21" t="s">
        <v>43</v>
      </c>
      <c r="M16" s="21" t="s">
        <v>44</v>
      </c>
    </row>
    <row r="17" spans="1:13" x14ac:dyDescent="0.35">
      <c r="A17" s="45">
        <v>322</v>
      </c>
      <c r="B17" s="21" t="str">
        <f>_xlfn.XLOOKUP(A17,Admin!$A$2:$A$601,Admin!$C$2:$C$601,"",0)</f>
        <v>U11B PAC</v>
      </c>
      <c r="C17" s="21" t="str">
        <f>_xlfn.XLOOKUP(A17,Admin!$A$2:$A$601,Admin!$D$2:$D$601,"",0)</f>
        <v>Elliot</v>
      </c>
      <c r="D17" s="21" t="str">
        <f>_xlfn.XLOOKUP(A17,Admin!$A$2:$A$601,Admin!$E$2:$E$601,"",0)</f>
        <v>Richings</v>
      </c>
      <c r="E17" s="45">
        <v>12.2</v>
      </c>
      <c r="F17" s="21">
        <f t="shared" ref="F17:F60" si="2">IFERROR(RANK(E17,E$17:E$60,1),"")</f>
        <v>1</v>
      </c>
      <c r="H17" s="45">
        <v>318</v>
      </c>
      <c r="I17" s="21" t="str">
        <f>_xlfn.XLOOKUP(H17,Admin!$A$2:$A$601,Admin!$C$2:$C$601,"",0)</f>
        <v>U11B PAC</v>
      </c>
      <c r="J17" s="21" t="str">
        <f>_xlfn.XLOOKUP(H17,Admin!$A$2:$A$601,Admin!$D$2:$D$601,"",0)</f>
        <v>Hari</v>
      </c>
      <c r="K17" s="21" t="str">
        <f>_xlfn.XLOOKUP(H17,Admin!$A$2:$A$601,Admin!$E$2:$E$601,"",0)</f>
        <v>Dhir</v>
      </c>
      <c r="L17" s="45">
        <v>24.3</v>
      </c>
      <c r="M17" s="21">
        <f t="shared" ref="M17:M60" si="3">IFERROR(RANK(L17,L$17:L$60,1),"")</f>
        <v>1</v>
      </c>
    </row>
    <row r="18" spans="1:13" x14ac:dyDescent="0.35">
      <c r="A18" s="45">
        <v>120</v>
      </c>
      <c r="B18" s="21" t="str">
        <f>_xlfn.XLOOKUP(A18,Admin!$A$2:$A$601,Admin!$C$2:$C$601,"",0)</f>
        <v>U11B BAC</v>
      </c>
      <c r="C18" s="21" t="str">
        <f>_xlfn.XLOOKUP(A18,Admin!$A$2:$A$601,Admin!$D$2:$D$601,"",0)</f>
        <v>Jayton</v>
      </c>
      <c r="D18" s="21" t="str">
        <f>_xlfn.XLOOKUP(A18,Admin!$A$2:$A$601,Admin!$E$2:$E$601,"",0)</f>
        <v>Welsh</v>
      </c>
      <c r="E18" s="45">
        <v>12.6</v>
      </c>
      <c r="F18" s="21">
        <f t="shared" si="2"/>
        <v>2</v>
      </c>
      <c r="H18" s="45">
        <v>485</v>
      </c>
      <c r="I18" s="21" t="str">
        <f>_xlfn.XLOOKUP(H18,Admin!$A$2:$A$601,Admin!$C$2:$C$601,"",0)</f>
        <v>U11B PR</v>
      </c>
      <c r="J18" s="21" t="str">
        <f>_xlfn.XLOOKUP(H18,Admin!$A$2:$A$601,Admin!$D$2:$D$601,"",0)</f>
        <v>Filip</v>
      </c>
      <c r="K18" s="21" t="str">
        <f>_xlfn.XLOOKUP(H18,Admin!$A$2:$A$601,Admin!$E$2:$E$601,"",0)</f>
        <v>Miles</v>
      </c>
      <c r="L18" s="45">
        <v>24.9</v>
      </c>
      <c r="M18" s="21">
        <f t="shared" si="3"/>
        <v>2</v>
      </c>
    </row>
    <row r="19" spans="1:13" x14ac:dyDescent="0.35">
      <c r="A19" s="45">
        <v>419</v>
      </c>
      <c r="B19" s="21" t="str">
        <f>_xlfn.XLOOKUP(A19,Admin!$A$2:$A$601,Admin!$C$2:$C$601,"",0)</f>
        <v>U11B PR</v>
      </c>
      <c r="C19" s="21" t="str">
        <f>_xlfn.XLOOKUP(A19,Admin!$A$2:$A$601,Admin!$D$2:$D$601,"",0)</f>
        <v>George</v>
      </c>
      <c r="D19" s="21" t="str">
        <f>_xlfn.XLOOKUP(A19,Admin!$A$2:$A$601,Admin!$E$2:$E$601,"",0)</f>
        <v>Talbot</v>
      </c>
      <c r="E19" s="45">
        <v>12.7</v>
      </c>
      <c r="F19" s="21">
        <f t="shared" si="2"/>
        <v>3</v>
      </c>
      <c r="H19" s="45">
        <v>122</v>
      </c>
      <c r="I19" s="21" t="str">
        <f>_xlfn.XLOOKUP(H19,Admin!$A$2:$A$601,Admin!$C$2:$C$601,"",0)</f>
        <v>U11B BAC</v>
      </c>
      <c r="J19" s="21" t="str">
        <f>_xlfn.XLOOKUP(H19,Admin!$A$2:$A$601,Admin!$D$2:$D$601,"",0)</f>
        <v>Arthur</v>
      </c>
      <c r="K19" s="21" t="str">
        <f>_xlfn.XLOOKUP(H19,Admin!$A$2:$A$601,Admin!$E$2:$E$601,"",0)</f>
        <v>Turner</v>
      </c>
      <c r="L19" s="45">
        <v>25.2</v>
      </c>
      <c r="M19" s="21">
        <f t="shared" si="3"/>
        <v>3</v>
      </c>
    </row>
    <row r="20" spans="1:13" x14ac:dyDescent="0.35">
      <c r="A20" s="45">
        <v>618</v>
      </c>
      <c r="B20" s="21" t="str">
        <f>_xlfn.XLOOKUP(A20,Admin!$A$2:$A$601,Admin!$C$2:$C$601,"",0)</f>
        <v>U11B WAC</v>
      </c>
      <c r="C20" s="21" t="str">
        <f>_xlfn.XLOOKUP(A20,Admin!$A$2:$A$601,Admin!$D$2:$D$601,"",0)</f>
        <v xml:space="preserve">JOSHUA </v>
      </c>
      <c r="D20" s="21" t="str">
        <f>_xlfn.XLOOKUP(A20,Admin!$A$2:$A$601,Admin!$E$2:$E$601,"",0)</f>
        <v xml:space="preserve">DIXON </v>
      </c>
      <c r="E20" s="45">
        <v>12.7</v>
      </c>
      <c r="F20" s="21">
        <f t="shared" si="2"/>
        <v>3</v>
      </c>
      <c r="H20" s="45">
        <v>125</v>
      </c>
      <c r="I20" s="21" t="str">
        <f>_xlfn.XLOOKUP(H20,Admin!$A$2:$A$601,Admin!$C$2:$C$601,"",0)</f>
        <v>U11B BAC</v>
      </c>
      <c r="J20" s="21" t="str">
        <f>_xlfn.XLOOKUP(H20,Admin!$A$2:$A$601,Admin!$D$2:$D$601,"",0)</f>
        <v>Haden</v>
      </c>
      <c r="K20" s="21" t="str">
        <f>_xlfn.XLOOKUP(H20,Admin!$A$2:$A$601,Admin!$E$2:$E$601,"",0)</f>
        <v>McDade</v>
      </c>
      <c r="L20" s="45">
        <v>25.5</v>
      </c>
      <c r="M20" s="21">
        <f t="shared" si="3"/>
        <v>4</v>
      </c>
    </row>
    <row r="21" spans="1:13" x14ac:dyDescent="0.35">
      <c r="A21" s="45">
        <v>619</v>
      </c>
      <c r="B21" s="21" t="str">
        <f>_xlfn.XLOOKUP(A21,Admin!$A$2:$A$601,Admin!$C$2:$C$601,"",0)</f>
        <v>U11B WAC</v>
      </c>
      <c r="C21" s="21" t="str">
        <f>_xlfn.XLOOKUP(A21,Admin!$A$2:$A$601,Admin!$D$2:$D$601,"",0)</f>
        <v xml:space="preserve">SEBASTIAN </v>
      </c>
      <c r="D21" s="21" t="str">
        <f>_xlfn.XLOOKUP(A21,Admin!$A$2:$A$601,Admin!$E$2:$E$601,"",0)</f>
        <v xml:space="preserve">POWELL </v>
      </c>
      <c r="E21" s="45">
        <v>12.9</v>
      </c>
      <c r="F21" s="21">
        <f t="shared" si="2"/>
        <v>5</v>
      </c>
      <c r="H21" s="45">
        <v>623</v>
      </c>
      <c r="I21" s="21" t="str">
        <f>_xlfn.XLOOKUP(H21,Admin!$A$2:$A$601,Admin!$C$2:$C$601,"",0)</f>
        <v>U11B WAC</v>
      </c>
      <c r="J21" s="21" t="str">
        <f>_xlfn.XLOOKUP(H21,Admin!$A$2:$A$601,Admin!$D$2:$D$601,"",0)</f>
        <v xml:space="preserve">EDDIE </v>
      </c>
      <c r="K21" s="21" t="str">
        <f>_xlfn.XLOOKUP(H21,Admin!$A$2:$A$601,Admin!$E$2:$E$601,"",0)</f>
        <v xml:space="preserve">SEWARD </v>
      </c>
      <c r="L21" s="45">
        <v>25.5</v>
      </c>
      <c r="M21" s="21">
        <f t="shared" si="3"/>
        <v>4</v>
      </c>
    </row>
    <row r="22" spans="1:13" x14ac:dyDescent="0.35">
      <c r="A22" s="45">
        <v>470</v>
      </c>
      <c r="B22" s="21" t="str">
        <f>_xlfn.XLOOKUP(A22,Admin!$A$2:$A$601,Admin!$C$2:$C$601,"",0)</f>
        <v>U11B PR</v>
      </c>
      <c r="C22" s="21" t="str">
        <f>_xlfn.XLOOKUP(A22,Admin!$A$2:$A$601,Admin!$D$2:$D$601,"",0)</f>
        <v>Oliver</v>
      </c>
      <c r="D22" s="21" t="str">
        <f>_xlfn.XLOOKUP(A22,Admin!$A$2:$A$601,Admin!$E$2:$E$601,"",0)</f>
        <v>Nightingale</v>
      </c>
      <c r="E22" s="45">
        <v>13</v>
      </c>
      <c r="F22" s="21">
        <f t="shared" si="2"/>
        <v>6</v>
      </c>
      <c r="H22" s="45">
        <v>616</v>
      </c>
      <c r="I22" s="21" t="str">
        <f>_xlfn.XLOOKUP(H22,Admin!$A$2:$A$601,Admin!$C$2:$C$601,"",0)</f>
        <v>U11B WAC</v>
      </c>
      <c r="J22" s="21" t="str">
        <f>_xlfn.XLOOKUP(H22,Admin!$A$2:$A$601,Admin!$D$2:$D$601,"",0)</f>
        <v xml:space="preserve">JOSHUA </v>
      </c>
      <c r="K22" s="21" t="str">
        <f>_xlfn.XLOOKUP(H22,Admin!$A$2:$A$601,Admin!$E$2:$E$601,"",0)</f>
        <v xml:space="preserve">GOLLINGS </v>
      </c>
      <c r="L22" s="45">
        <v>25.5</v>
      </c>
      <c r="M22" s="21">
        <f t="shared" si="3"/>
        <v>4</v>
      </c>
    </row>
    <row r="23" spans="1:13" x14ac:dyDescent="0.35">
      <c r="A23" s="45">
        <v>429</v>
      </c>
      <c r="B23" s="21" t="str">
        <f>_xlfn.XLOOKUP(A23,Admin!$A$2:$A$601,Admin!$C$2:$C$601,"",0)</f>
        <v>U11B PR</v>
      </c>
      <c r="C23" s="21" t="str">
        <f>_xlfn.XLOOKUP(A23,Admin!$A$2:$A$601,Admin!$D$2:$D$601,"",0)</f>
        <v>Jensen</v>
      </c>
      <c r="D23" s="21" t="str">
        <f>_xlfn.XLOOKUP(A23,Admin!$A$2:$A$601,Admin!$E$2:$E$601,"",0)</f>
        <v>Parry-Davidson</v>
      </c>
      <c r="E23" s="45">
        <v>13.1</v>
      </c>
      <c r="F23" s="21">
        <f t="shared" si="2"/>
        <v>7</v>
      </c>
      <c r="H23" s="45">
        <v>489</v>
      </c>
      <c r="I23" s="21" t="str">
        <f>_xlfn.XLOOKUP(H23,Admin!$A$2:$A$601,Admin!$C$2:$C$601,"",0)</f>
        <v>U11B PR</v>
      </c>
      <c r="J23" s="21" t="str">
        <f>_xlfn.XLOOKUP(H23,Admin!$A$2:$A$601,Admin!$D$2:$D$601,"",0)</f>
        <v>Denny</v>
      </c>
      <c r="K23" s="21" t="str">
        <f>_xlfn.XLOOKUP(H23,Admin!$A$2:$A$601,Admin!$E$2:$E$601,"",0)</f>
        <v>Graham</v>
      </c>
      <c r="L23" s="45">
        <v>26</v>
      </c>
      <c r="M23" s="21">
        <f t="shared" si="3"/>
        <v>7</v>
      </c>
    </row>
    <row r="24" spans="1:13" x14ac:dyDescent="0.35">
      <c r="A24" s="45">
        <v>121</v>
      </c>
      <c r="B24" s="21" t="str">
        <f>_xlfn.XLOOKUP(A24,Admin!$A$2:$A$601,Admin!$C$2:$C$601,"",0)</f>
        <v>U11B BAC</v>
      </c>
      <c r="C24" s="21" t="str">
        <f>_xlfn.XLOOKUP(A24,Admin!$A$2:$A$601,Admin!$D$2:$D$601,"",0)</f>
        <v>Sonny</v>
      </c>
      <c r="D24" s="21" t="str">
        <f>_xlfn.XLOOKUP(A24,Admin!$A$2:$A$601,Admin!$E$2:$E$601,"",0)</f>
        <v>Taylor</v>
      </c>
      <c r="E24" s="45">
        <v>13.1</v>
      </c>
      <c r="F24" s="21">
        <f t="shared" si="2"/>
        <v>7</v>
      </c>
      <c r="H24" s="45">
        <v>424</v>
      </c>
      <c r="I24" s="21" t="str">
        <f>_xlfn.XLOOKUP(H24,Admin!$A$2:$A$601,Admin!$C$2:$C$601,"",0)</f>
        <v>U11B PR</v>
      </c>
      <c r="J24" s="21" t="str">
        <f>_xlfn.XLOOKUP(H24,Admin!$A$2:$A$601,Admin!$D$2:$D$601,"",0)</f>
        <v>Aiden</v>
      </c>
      <c r="K24" s="21" t="str">
        <f>_xlfn.XLOOKUP(H24,Admin!$A$2:$A$601,Admin!$E$2:$E$601,"",0)</f>
        <v>Nixon</v>
      </c>
      <c r="L24" s="45">
        <v>26.4</v>
      </c>
      <c r="M24" s="21">
        <f t="shared" si="3"/>
        <v>8</v>
      </c>
    </row>
    <row r="25" spans="1:13" x14ac:dyDescent="0.35">
      <c r="A25" s="45">
        <v>315</v>
      </c>
      <c r="B25" s="21" t="str">
        <f>_xlfn.XLOOKUP(A25,Admin!$A$2:$A$601,Admin!$C$2:$C$601,"",0)</f>
        <v>U11B PAC</v>
      </c>
      <c r="C25" s="21" t="str">
        <f>_xlfn.XLOOKUP(A25,Admin!$A$2:$A$601,Admin!$D$2:$D$601,"",0)</f>
        <v>Noah</v>
      </c>
      <c r="D25" s="21" t="str">
        <f>_xlfn.XLOOKUP(A25,Admin!$A$2:$A$601,Admin!$E$2:$E$601,"",0)</f>
        <v>McCarthy</v>
      </c>
      <c r="E25" s="45">
        <v>13.1</v>
      </c>
      <c r="F25" s="21">
        <f t="shared" si="2"/>
        <v>7</v>
      </c>
      <c r="H25" s="45">
        <v>124</v>
      </c>
      <c r="I25" s="21" t="str">
        <f>_xlfn.XLOOKUP(H25,Admin!$A$2:$A$601,Admin!$C$2:$C$601,"",0)</f>
        <v>U11B BAC</v>
      </c>
      <c r="J25" s="21" t="str">
        <f>_xlfn.XLOOKUP(H25,Admin!$A$2:$A$601,Admin!$D$2:$D$601,"",0)</f>
        <v>Anderson</v>
      </c>
      <c r="K25" s="21" t="str">
        <f>_xlfn.XLOOKUP(H25,Admin!$A$2:$A$601,Admin!$E$2:$E$601,"",0)</f>
        <v>Peaty</v>
      </c>
      <c r="L25" s="45">
        <v>26.5</v>
      </c>
      <c r="M25" s="21">
        <f t="shared" si="3"/>
        <v>9</v>
      </c>
    </row>
    <row r="26" spans="1:13" x14ac:dyDescent="0.35">
      <c r="A26" s="45">
        <v>486</v>
      </c>
      <c r="B26" s="21" t="str">
        <f>_xlfn.XLOOKUP(A26,Admin!$A$2:$A$601,Admin!$C$2:$C$601,"",0)</f>
        <v>U11B PR</v>
      </c>
      <c r="C26" s="21" t="str">
        <f>_xlfn.XLOOKUP(A26,Admin!$A$2:$A$601,Admin!$D$2:$D$601,"",0)</f>
        <v>Roman</v>
      </c>
      <c r="D26" s="21" t="str">
        <f>_xlfn.XLOOKUP(A26,Admin!$A$2:$A$601,Admin!$E$2:$E$601,"",0)</f>
        <v>Scott</v>
      </c>
      <c r="E26" s="45">
        <v>13.4</v>
      </c>
      <c r="F26" s="21">
        <f t="shared" si="2"/>
        <v>10</v>
      </c>
      <c r="H26" s="45">
        <v>620</v>
      </c>
      <c r="I26" s="21" t="str">
        <f>_xlfn.XLOOKUP(H26,Admin!$A$2:$A$601,Admin!$C$2:$C$601,"",0)</f>
        <v>U11B WAC</v>
      </c>
      <c r="J26" s="21" t="str">
        <f>_xlfn.XLOOKUP(H26,Admin!$A$2:$A$601,Admin!$D$2:$D$601,"",0)</f>
        <v xml:space="preserve">TOBY </v>
      </c>
      <c r="K26" s="21" t="str">
        <f>_xlfn.XLOOKUP(H26,Admin!$A$2:$A$601,Admin!$E$2:$E$601,"",0)</f>
        <v xml:space="preserve">SMITH </v>
      </c>
      <c r="L26" s="45">
        <v>26.6</v>
      </c>
      <c r="M26" s="21">
        <f t="shared" si="3"/>
        <v>10</v>
      </c>
    </row>
    <row r="27" spans="1:13" x14ac:dyDescent="0.35">
      <c r="A27" s="45">
        <v>615</v>
      </c>
      <c r="B27" s="21" t="str">
        <f>_xlfn.XLOOKUP(A27,Admin!$A$2:$A$601,Admin!$C$2:$C$601,"",0)</f>
        <v>U11B WAC</v>
      </c>
      <c r="C27" s="21" t="str">
        <f>_xlfn.XLOOKUP(A27,Admin!$A$2:$A$601,Admin!$D$2:$D$601,"",0)</f>
        <v xml:space="preserve">JOSEPH </v>
      </c>
      <c r="D27" s="21" t="str">
        <f>_xlfn.XLOOKUP(A27,Admin!$A$2:$A$601,Admin!$E$2:$E$601,"",0)</f>
        <v xml:space="preserve">MEARS </v>
      </c>
      <c r="E27" s="45">
        <v>13.4</v>
      </c>
      <c r="F27" s="21">
        <f t="shared" si="2"/>
        <v>10</v>
      </c>
      <c r="H27" s="45">
        <v>423</v>
      </c>
      <c r="I27" s="21" t="str">
        <f>_xlfn.XLOOKUP(H27,Admin!$A$2:$A$601,Admin!$C$2:$C$601,"",0)</f>
        <v>U11B PR</v>
      </c>
      <c r="J27" s="21" t="str">
        <f>_xlfn.XLOOKUP(H27,Admin!$A$2:$A$601,Admin!$D$2:$D$601,"",0)</f>
        <v>Ronan</v>
      </c>
      <c r="K27" s="21" t="str">
        <f>_xlfn.XLOOKUP(H27,Admin!$A$2:$A$601,Admin!$E$2:$E$601,"",0)</f>
        <v>Maguire</v>
      </c>
      <c r="L27" s="45">
        <v>27.7</v>
      </c>
      <c r="M27" s="21">
        <f t="shared" si="3"/>
        <v>11</v>
      </c>
    </row>
    <row r="28" spans="1:13" x14ac:dyDescent="0.35">
      <c r="A28" s="45">
        <v>216</v>
      </c>
      <c r="B28" s="21" t="str">
        <f>_xlfn.XLOOKUP(A28,Admin!$A$2:$A$601,Admin!$C$2:$C$601,"",0)</f>
        <v>U11B DAC</v>
      </c>
      <c r="C28" s="21" t="str">
        <f>_xlfn.XLOOKUP(A28,Admin!$A$2:$A$601,Admin!$D$2:$D$601,"",0)</f>
        <v>EDWARD</v>
      </c>
      <c r="D28" s="21" t="str">
        <f>_xlfn.XLOOKUP(A28,Admin!$A$2:$A$601,Admin!$E$2:$E$601,"",0)</f>
        <v>HARPER</v>
      </c>
      <c r="E28" s="45">
        <v>13.4</v>
      </c>
      <c r="F28" s="21">
        <f t="shared" si="2"/>
        <v>10</v>
      </c>
      <c r="H28" s="45">
        <v>425</v>
      </c>
      <c r="I28" s="21" t="str">
        <f>_xlfn.XLOOKUP(H28,Admin!$A$2:$A$601,Admin!$C$2:$C$601,"",0)</f>
        <v>U11B PR</v>
      </c>
      <c r="J28" s="21" t="str">
        <f>_xlfn.XLOOKUP(H28,Admin!$A$2:$A$601,Admin!$D$2:$D$601,"",0)</f>
        <v>Zach</v>
      </c>
      <c r="K28" s="21" t="str">
        <f>_xlfn.XLOOKUP(H28,Admin!$A$2:$A$601,Admin!$E$2:$E$601,"",0)</f>
        <v>Nixon</v>
      </c>
      <c r="L28" s="45">
        <v>28.2</v>
      </c>
      <c r="M28" s="21">
        <f t="shared" si="3"/>
        <v>12</v>
      </c>
    </row>
    <row r="29" spans="1:13" x14ac:dyDescent="0.35">
      <c r="A29" s="45">
        <v>420</v>
      </c>
      <c r="B29" s="21" t="str">
        <f>_xlfn.XLOOKUP(A29,Admin!$A$2:$A$601,Admin!$C$2:$C$601,"",0)</f>
        <v>U11B PR</v>
      </c>
      <c r="C29" s="21" t="str">
        <f>_xlfn.XLOOKUP(A29,Admin!$A$2:$A$601,Admin!$D$2:$D$601,"",0)</f>
        <v>Oscar</v>
      </c>
      <c r="D29" s="21" t="str">
        <f>_xlfn.XLOOKUP(A29,Admin!$A$2:$A$601,Admin!$E$2:$E$601,"",0)</f>
        <v>Cartwright</v>
      </c>
      <c r="E29" s="45">
        <v>14</v>
      </c>
      <c r="F29" s="21">
        <f t="shared" si="2"/>
        <v>13</v>
      </c>
      <c r="H29" s="45">
        <v>482</v>
      </c>
      <c r="I29" s="21" t="str">
        <f>_xlfn.XLOOKUP(H29,Admin!$A$2:$A$601,Admin!$C$2:$C$601,"",0)</f>
        <v>U11B PR</v>
      </c>
      <c r="J29" s="21" t="str">
        <f>_xlfn.XLOOKUP(H29,Admin!$A$2:$A$601,Admin!$D$2:$D$601,"",0)</f>
        <v>Olssen</v>
      </c>
      <c r="K29" s="21" t="str">
        <f>_xlfn.XLOOKUP(H29,Admin!$A$2:$A$601,Admin!$E$2:$E$601,"",0)</f>
        <v>Docherty</v>
      </c>
      <c r="L29" s="45">
        <v>28.7</v>
      </c>
      <c r="M29" s="21">
        <f t="shared" si="3"/>
        <v>13</v>
      </c>
    </row>
    <row r="30" spans="1:13" x14ac:dyDescent="0.35">
      <c r="A30" s="45">
        <v>319</v>
      </c>
      <c r="B30" s="21" t="str">
        <f>_xlfn.XLOOKUP(A30,Admin!$A$2:$A$601,Admin!$C$2:$C$601,"",0)</f>
        <v>U11B PAC</v>
      </c>
      <c r="C30" s="21" t="str">
        <f>_xlfn.XLOOKUP(A30,Admin!$A$2:$A$601,Admin!$D$2:$D$601,"",0)</f>
        <v>Freddy</v>
      </c>
      <c r="D30" s="21" t="str">
        <f>_xlfn.XLOOKUP(A30,Admin!$A$2:$A$601,Admin!$E$2:$E$601,"",0)</f>
        <v>Dovey</v>
      </c>
      <c r="E30" s="45">
        <v>14.5</v>
      </c>
      <c r="F30" s="21">
        <f t="shared" si="2"/>
        <v>14</v>
      </c>
      <c r="H30" s="45">
        <v>418</v>
      </c>
      <c r="I30" s="21" t="str">
        <f>_xlfn.XLOOKUP(H30,Admin!$A$2:$A$601,Admin!$C$2:$C$601,"",0)</f>
        <v>U11B PR</v>
      </c>
      <c r="J30" s="21" t="str">
        <f>_xlfn.XLOOKUP(H30,Admin!$A$2:$A$601,Admin!$D$2:$D$601,"",0)</f>
        <v>Oakley</v>
      </c>
      <c r="K30" s="21" t="str">
        <f>_xlfn.XLOOKUP(H30,Admin!$A$2:$A$601,Admin!$E$2:$E$601,"",0)</f>
        <v>Shean-Stevens</v>
      </c>
      <c r="L30" s="45">
        <v>28.7</v>
      </c>
      <c r="M30" s="21">
        <f t="shared" si="3"/>
        <v>13</v>
      </c>
    </row>
    <row r="31" spans="1:13" x14ac:dyDescent="0.35">
      <c r="A31" s="45"/>
      <c r="B31" s="21" t="str">
        <f>_xlfn.XLOOKUP(A31,Admin!$A$2:$A$601,Admin!$C$2:$C$601,"",0)</f>
        <v/>
      </c>
      <c r="C31" s="21" t="str">
        <f>_xlfn.XLOOKUP(A31,Admin!$A$2:$A$601,Admin!$D$2:$D$601,"",0)</f>
        <v/>
      </c>
      <c r="D31" s="21" t="str">
        <f>_xlfn.XLOOKUP(A31,Admin!$A$2:$A$601,Admin!$E$2:$E$601,"",0)</f>
        <v/>
      </c>
      <c r="E31" s="45"/>
      <c r="F31" s="21" t="str">
        <f t="shared" si="2"/>
        <v/>
      </c>
      <c r="H31" s="45"/>
      <c r="I31" s="21" t="str">
        <f>_xlfn.XLOOKUP(H31,Admin!$A$2:$A$601,Admin!$C$2:$C$601,"",0)</f>
        <v/>
      </c>
      <c r="J31" s="21" t="str">
        <f>_xlfn.XLOOKUP(H31,Admin!$A$2:$A$601,Admin!$D$2:$D$601,"",0)</f>
        <v/>
      </c>
      <c r="K31" s="21" t="str">
        <f>_xlfn.XLOOKUP(H31,Admin!$A$2:$A$601,Admin!$E$2:$E$601,"",0)</f>
        <v/>
      </c>
      <c r="L31" s="45"/>
      <c r="M31" s="21" t="str">
        <f t="shared" si="3"/>
        <v/>
      </c>
    </row>
    <row r="32" spans="1:13" x14ac:dyDescent="0.35">
      <c r="A32" s="45"/>
      <c r="B32" s="21" t="str">
        <f>_xlfn.XLOOKUP(A32,Admin!$A$2:$A$601,Admin!$C$2:$C$601,"",0)</f>
        <v/>
      </c>
      <c r="C32" s="21" t="str">
        <f>_xlfn.XLOOKUP(A32,Admin!$A$2:$A$601,Admin!$D$2:$D$601,"",0)</f>
        <v/>
      </c>
      <c r="D32" s="21" t="str">
        <f>_xlfn.XLOOKUP(A32,Admin!$A$2:$A$601,Admin!$E$2:$E$601,"",0)</f>
        <v/>
      </c>
      <c r="E32" s="45"/>
      <c r="F32" s="21" t="str">
        <f t="shared" si="2"/>
        <v/>
      </c>
      <c r="H32" s="45"/>
      <c r="I32" s="21" t="str">
        <f>_xlfn.XLOOKUP(H32,Admin!$A$2:$A$601,Admin!$C$2:$C$601,"",0)</f>
        <v/>
      </c>
      <c r="J32" s="21" t="str">
        <f>_xlfn.XLOOKUP(H32,Admin!$A$2:$A$601,Admin!$D$2:$D$601,"",0)</f>
        <v/>
      </c>
      <c r="K32" s="21" t="str">
        <f>_xlfn.XLOOKUP(H32,Admin!$A$2:$A$601,Admin!$E$2:$E$601,"",0)</f>
        <v/>
      </c>
      <c r="L32" s="45"/>
      <c r="M32" s="21" t="str">
        <f t="shared" si="3"/>
        <v/>
      </c>
    </row>
    <row r="33" spans="1:13" x14ac:dyDescent="0.35">
      <c r="A33" s="45"/>
      <c r="B33" s="21" t="str">
        <f>_xlfn.XLOOKUP(A33,Admin!$A$2:$A$601,Admin!$C$2:$C$601,"",0)</f>
        <v/>
      </c>
      <c r="C33" s="21" t="str">
        <f>_xlfn.XLOOKUP(A33,Admin!$A$2:$A$601,Admin!$D$2:$D$601,"",0)</f>
        <v/>
      </c>
      <c r="D33" s="21" t="str">
        <f>_xlfn.XLOOKUP(A33,Admin!$A$2:$A$601,Admin!$E$2:$E$601,"",0)</f>
        <v/>
      </c>
      <c r="E33" s="45"/>
      <c r="F33" s="21" t="str">
        <f t="shared" si="2"/>
        <v/>
      </c>
      <c r="H33" s="45"/>
      <c r="I33" s="21" t="str">
        <f>_xlfn.XLOOKUP(H33,Admin!$A$2:$A$601,Admin!$C$2:$C$601,"",0)</f>
        <v/>
      </c>
      <c r="J33" s="21" t="str">
        <f>_xlfn.XLOOKUP(H33,Admin!$A$2:$A$601,Admin!$D$2:$D$601,"",0)</f>
        <v/>
      </c>
      <c r="K33" s="21" t="str">
        <f>_xlfn.XLOOKUP(H33,Admin!$A$2:$A$601,Admin!$E$2:$E$601,"",0)</f>
        <v/>
      </c>
      <c r="L33" s="45"/>
      <c r="M33" s="21" t="str">
        <f t="shared" si="3"/>
        <v/>
      </c>
    </row>
    <row r="34" spans="1:13" x14ac:dyDescent="0.35">
      <c r="A34" s="45"/>
      <c r="B34" s="21" t="str">
        <f>_xlfn.XLOOKUP(A34,Admin!$A$2:$A$601,Admin!$C$2:$C$601,"",0)</f>
        <v/>
      </c>
      <c r="C34" s="21" t="str">
        <f>_xlfn.XLOOKUP(A34,Admin!$A$2:$A$601,Admin!$D$2:$D$601,"",0)</f>
        <v/>
      </c>
      <c r="D34" s="21" t="str">
        <f>_xlfn.XLOOKUP(A34,Admin!$A$2:$A$601,Admin!$E$2:$E$601,"",0)</f>
        <v/>
      </c>
      <c r="E34" s="45"/>
      <c r="F34" s="21" t="str">
        <f t="shared" si="2"/>
        <v/>
      </c>
      <c r="H34" s="45"/>
      <c r="I34" s="21" t="str">
        <f>_xlfn.XLOOKUP(H34,Admin!$A$2:$A$601,Admin!$C$2:$C$601,"",0)</f>
        <v/>
      </c>
      <c r="J34" s="21" t="str">
        <f>_xlfn.XLOOKUP(H34,Admin!$A$2:$A$601,Admin!$D$2:$D$601,"",0)</f>
        <v/>
      </c>
      <c r="K34" s="21" t="str">
        <f>_xlfn.XLOOKUP(H34,Admin!$A$2:$A$601,Admin!$E$2:$E$601,"",0)</f>
        <v/>
      </c>
      <c r="L34" s="45"/>
      <c r="M34" s="21" t="str">
        <f t="shared" si="3"/>
        <v/>
      </c>
    </row>
    <row r="35" spans="1:13" x14ac:dyDescent="0.35">
      <c r="A35" s="45"/>
      <c r="B35" s="21" t="str">
        <f>_xlfn.XLOOKUP(A35,Admin!$A$2:$A$601,Admin!$C$2:$C$601,"",0)</f>
        <v/>
      </c>
      <c r="C35" s="21" t="str">
        <f>_xlfn.XLOOKUP(A35,Admin!$A$2:$A$601,Admin!$D$2:$D$601,"",0)</f>
        <v/>
      </c>
      <c r="D35" s="21" t="str">
        <f>_xlfn.XLOOKUP(A35,Admin!$A$2:$A$601,Admin!$E$2:$E$601,"",0)</f>
        <v/>
      </c>
      <c r="E35" s="45"/>
      <c r="F35" s="21" t="str">
        <f t="shared" si="2"/>
        <v/>
      </c>
      <c r="H35" s="45"/>
      <c r="I35" s="21" t="str">
        <f>_xlfn.XLOOKUP(H35,Admin!$A$2:$A$601,Admin!$C$2:$C$601,"",0)</f>
        <v/>
      </c>
      <c r="J35" s="21" t="str">
        <f>_xlfn.XLOOKUP(H35,Admin!$A$2:$A$601,Admin!$D$2:$D$601,"",0)</f>
        <v/>
      </c>
      <c r="K35" s="21" t="str">
        <f>_xlfn.XLOOKUP(H35,Admin!$A$2:$A$601,Admin!$E$2:$E$601,"",0)</f>
        <v/>
      </c>
      <c r="L35" s="45"/>
      <c r="M35" s="21" t="str">
        <f t="shared" si="3"/>
        <v/>
      </c>
    </row>
    <row r="36" spans="1:13" x14ac:dyDescent="0.35">
      <c r="A36" s="45"/>
      <c r="B36" s="21" t="str">
        <f>_xlfn.XLOOKUP(A36,Admin!$A$2:$A$601,Admin!$C$2:$C$601,"",0)</f>
        <v/>
      </c>
      <c r="C36" s="21" t="str">
        <f>_xlfn.XLOOKUP(A36,Admin!$A$2:$A$601,Admin!$D$2:$D$601,"",0)</f>
        <v/>
      </c>
      <c r="D36" s="21" t="str">
        <f>_xlfn.XLOOKUP(A36,Admin!$A$2:$A$601,Admin!$E$2:$E$601,"",0)</f>
        <v/>
      </c>
      <c r="E36" s="45"/>
      <c r="F36" s="21" t="str">
        <f t="shared" si="2"/>
        <v/>
      </c>
      <c r="H36" s="45"/>
      <c r="I36" s="21" t="str">
        <f>_xlfn.XLOOKUP(H36,Admin!$A$2:$A$601,Admin!$C$2:$C$601,"",0)</f>
        <v/>
      </c>
      <c r="J36" s="21" t="str">
        <f>_xlfn.XLOOKUP(H36,Admin!$A$2:$A$601,Admin!$D$2:$D$601,"",0)</f>
        <v/>
      </c>
      <c r="K36" s="21" t="str">
        <f>_xlfn.XLOOKUP(H36,Admin!$A$2:$A$601,Admin!$E$2:$E$601,"",0)</f>
        <v/>
      </c>
      <c r="L36" s="45"/>
      <c r="M36" s="21" t="str">
        <f t="shared" si="3"/>
        <v/>
      </c>
    </row>
    <row r="37" spans="1:13" x14ac:dyDescent="0.35">
      <c r="A37" s="45"/>
      <c r="B37" s="21" t="str">
        <f>_xlfn.XLOOKUP(A37,Admin!$A$2:$A$601,Admin!$C$2:$C$601,"",0)</f>
        <v/>
      </c>
      <c r="C37" s="21" t="str">
        <f>_xlfn.XLOOKUP(A37,Admin!$A$2:$A$601,Admin!$D$2:$D$601,"",0)</f>
        <v/>
      </c>
      <c r="D37" s="21" t="str">
        <f>_xlfn.XLOOKUP(A37,Admin!$A$2:$A$601,Admin!$E$2:$E$601,"",0)</f>
        <v/>
      </c>
      <c r="E37" s="45"/>
      <c r="F37" s="21" t="str">
        <f t="shared" si="2"/>
        <v/>
      </c>
      <c r="H37" s="45"/>
      <c r="I37" s="21" t="str">
        <f>_xlfn.XLOOKUP(H37,Admin!$A$2:$A$601,Admin!$C$2:$C$601,"",0)</f>
        <v/>
      </c>
      <c r="J37" s="21" t="str">
        <f>_xlfn.XLOOKUP(H37,Admin!$A$2:$A$601,Admin!$D$2:$D$601,"",0)</f>
        <v/>
      </c>
      <c r="K37" s="21" t="str">
        <f>_xlfn.XLOOKUP(H37,Admin!$A$2:$A$601,Admin!$E$2:$E$601,"",0)</f>
        <v/>
      </c>
      <c r="L37" s="45"/>
      <c r="M37" s="21" t="str">
        <f t="shared" si="3"/>
        <v/>
      </c>
    </row>
    <row r="38" spans="1:13" x14ac:dyDescent="0.35">
      <c r="A38" s="45"/>
      <c r="B38" s="21" t="str">
        <f>_xlfn.XLOOKUP(A38,Admin!$A$2:$A$601,Admin!$C$2:$C$601,"",0)</f>
        <v/>
      </c>
      <c r="C38" s="21" t="str">
        <f>_xlfn.XLOOKUP(A38,Admin!$A$2:$A$601,Admin!$D$2:$D$601,"",0)</f>
        <v/>
      </c>
      <c r="D38" s="21" t="str">
        <f>_xlfn.XLOOKUP(A38,Admin!$A$2:$A$601,Admin!$E$2:$E$601,"",0)</f>
        <v/>
      </c>
      <c r="E38" s="45"/>
      <c r="F38" s="21" t="str">
        <f t="shared" si="2"/>
        <v/>
      </c>
      <c r="H38" s="45"/>
      <c r="I38" s="21" t="str">
        <f>_xlfn.XLOOKUP(H38,Admin!$A$2:$A$601,Admin!$C$2:$C$601,"",0)</f>
        <v/>
      </c>
      <c r="J38" s="21" t="str">
        <f>_xlfn.XLOOKUP(H38,Admin!$A$2:$A$601,Admin!$D$2:$D$601,"",0)</f>
        <v/>
      </c>
      <c r="K38" s="21" t="str">
        <f>_xlfn.XLOOKUP(H38,Admin!$A$2:$A$601,Admin!$E$2:$E$601,"",0)</f>
        <v/>
      </c>
      <c r="L38" s="45"/>
      <c r="M38" s="21" t="str">
        <f t="shared" si="3"/>
        <v/>
      </c>
    </row>
    <row r="39" spans="1:13" x14ac:dyDescent="0.35">
      <c r="A39" s="45"/>
      <c r="B39" s="21" t="str">
        <f>_xlfn.XLOOKUP(A39,Admin!$A$2:$A$601,Admin!$C$2:$C$601,"",0)</f>
        <v/>
      </c>
      <c r="C39" s="21" t="str">
        <f>_xlfn.XLOOKUP(A39,Admin!$A$2:$A$601,Admin!$D$2:$D$601,"",0)</f>
        <v/>
      </c>
      <c r="D39" s="21" t="str">
        <f>_xlfn.XLOOKUP(A39,Admin!$A$2:$A$601,Admin!$E$2:$E$601,"",0)</f>
        <v/>
      </c>
      <c r="E39" s="45"/>
      <c r="F39" s="21" t="str">
        <f t="shared" si="2"/>
        <v/>
      </c>
      <c r="H39" s="45"/>
      <c r="I39" s="21" t="str">
        <f>_xlfn.XLOOKUP(H39,Admin!$A$2:$A$601,Admin!$C$2:$C$601,"",0)</f>
        <v/>
      </c>
      <c r="J39" s="21" t="str">
        <f>_xlfn.XLOOKUP(H39,Admin!$A$2:$A$601,Admin!$D$2:$D$601,"",0)</f>
        <v/>
      </c>
      <c r="K39" s="21" t="str">
        <f>_xlfn.XLOOKUP(H39,Admin!$A$2:$A$601,Admin!$E$2:$E$601,"",0)</f>
        <v/>
      </c>
      <c r="L39" s="45"/>
      <c r="M39" s="21" t="str">
        <f t="shared" si="3"/>
        <v/>
      </c>
    </row>
    <row r="40" spans="1:13" x14ac:dyDescent="0.35">
      <c r="A40" s="45"/>
      <c r="B40" s="21" t="str">
        <f>_xlfn.XLOOKUP(A40,Admin!$A$2:$A$601,Admin!$C$2:$C$601,"",0)</f>
        <v/>
      </c>
      <c r="C40" s="21" t="str">
        <f>_xlfn.XLOOKUP(A40,Admin!$A$2:$A$601,Admin!$D$2:$D$601,"",0)</f>
        <v/>
      </c>
      <c r="D40" s="21" t="str">
        <f>_xlfn.XLOOKUP(A40,Admin!$A$2:$A$601,Admin!$E$2:$E$601,"",0)</f>
        <v/>
      </c>
      <c r="E40" s="45"/>
      <c r="F40" s="21" t="str">
        <f t="shared" si="2"/>
        <v/>
      </c>
      <c r="H40" s="45"/>
      <c r="I40" s="21" t="str">
        <f>_xlfn.XLOOKUP(H40,Admin!$A$2:$A$601,Admin!$C$2:$C$601,"",0)</f>
        <v/>
      </c>
      <c r="J40" s="21" t="str">
        <f>_xlfn.XLOOKUP(H40,Admin!$A$2:$A$601,Admin!$D$2:$D$601,"",0)</f>
        <v/>
      </c>
      <c r="K40" s="21" t="str">
        <f>_xlfn.XLOOKUP(H40,Admin!$A$2:$A$601,Admin!$E$2:$E$601,"",0)</f>
        <v/>
      </c>
      <c r="L40" s="45"/>
      <c r="M40" s="21" t="str">
        <f t="shared" si="3"/>
        <v/>
      </c>
    </row>
    <row r="41" spans="1:13" x14ac:dyDescent="0.35">
      <c r="A41" s="45"/>
      <c r="B41" s="21" t="str">
        <f>_xlfn.XLOOKUP(A41,Admin!$A$2:$A$601,Admin!$C$2:$C$601,"",0)</f>
        <v/>
      </c>
      <c r="C41" s="21" t="str">
        <f>_xlfn.XLOOKUP(A41,Admin!$A$2:$A$601,Admin!$D$2:$D$601,"",0)</f>
        <v/>
      </c>
      <c r="D41" s="21" t="str">
        <f>_xlfn.XLOOKUP(A41,Admin!$A$2:$A$601,Admin!$E$2:$E$601,"",0)</f>
        <v/>
      </c>
      <c r="E41" s="45"/>
      <c r="F41" s="21" t="str">
        <f t="shared" si="2"/>
        <v/>
      </c>
      <c r="H41" s="45"/>
      <c r="I41" s="21" t="str">
        <f>_xlfn.XLOOKUP(H41,Admin!$A$2:$A$601,Admin!$C$2:$C$601,"",0)</f>
        <v/>
      </c>
      <c r="J41" s="21" t="str">
        <f>_xlfn.XLOOKUP(H41,Admin!$A$2:$A$601,Admin!$D$2:$D$601,"",0)</f>
        <v/>
      </c>
      <c r="K41" s="21" t="str">
        <f>_xlfn.XLOOKUP(H41,Admin!$A$2:$A$601,Admin!$E$2:$E$601,"",0)</f>
        <v/>
      </c>
      <c r="L41" s="45"/>
      <c r="M41" s="21" t="str">
        <f t="shared" si="3"/>
        <v/>
      </c>
    </row>
    <row r="42" spans="1:13" x14ac:dyDescent="0.35">
      <c r="A42" s="45"/>
      <c r="B42" s="21" t="str">
        <f>_xlfn.XLOOKUP(A42,Admin!$A$2:$A$601,Admin!$C$2:$C$601,"",0)</f>
        <v/>
      </c>
      <c r="C42" s="21" t="str">
        <f>_xlfn.XLOOKUP(A42,Admin!$A$2:$A$601,Admin!$D$2:$D$601,"",0)</f>
        <v/>
      </c>
      <c r="D42" s="21" t="str">
        <f>_xlfn.XLOOKUP(A42,Admin!$A$2:$A$601,Admin!$E$2:$E$601,"",0)</f>
        <v/>
      </c>
      <c r="E42" s="45"/>
      <c r="F42" s="21" t="str">
        <f t="shared" si="2"/>
        <v/>
      </c>
      <c r="H42" s="45"/>
      <c r="I42" s="21" t="str">
        <f>_xlfn.XLOOKUP(H42,Admin!$A$2:$A$601,Admin!$C$2:$C$601,"",0)</f>
        <v/>
      </c>
      <c r="J42" s="21" t="str">
        <f>_xlfn.XLOOKUP(H42,Admin!$A$2:$A$601,Admin!$D$2:$D$601,"",0)</f>
        <v/>
      </c>
      <c r="K42" s="21" t="str">
        <f>_xlfn.XLOOKUP(H42,Admin!$A$2:$A$601,Admin!$E$2:$E$601,"",0)</f>
        <v/>
      </c>
      <c r="L42" s="45"/>
      <c r="M42" s="21" t="str">
        <f t="shared" si="3"/>
        <v/>
      </c>
    </row>
    <row r="43" spans="1:13" x14ac:dyDescent="0.35">
      <c r="A43" s="45"/>
      <c r="B43" s="21" t="str">
        <f>_xlfn.XLOOKUP(A43,Admin!$A$2:$A$601,Admin!$C$2:$C$601,"",0)</f>
        <v/>
      </c>
      <c r="C43" s="21" t="str">
        <f>_xlfn.XLOOKUP(A43,Admin!$A$2:$A$601,Admin!$D$2:$D$601,"",0)</f>
        <v/>
      </c>
      <c r="D43" s="21" t="str">
        <f>_xlfn.XLOOKUP(A43,Admin!$A$2:$A$601,Admin!$E$2:$E$601,"",0)</f>
        <v/>
      </c>
      <c r="E43" s="45"/>
      <c r="F43" s="21" t="str">
        <f t="shared" si="2"/>
        <v/>
      </c>
      <c r="H43" s="45"/>
      <c r="I43" s="21" t="str">
        <f>_xlfn.XLOOKUP(H43,Admin!$A$2:$A$601,Admin!$C$2:$C$601,"",0)</f>
        <v/>
      </c>
      <c r="J43" s="21" t="str">
        <f>_xlfn.XLOOKUP(H43,Admin!$A$2:$A$601,Admin!$D$2:$D$601,"",0)</f>
        <v/>
      </c>
      <c r="K43" s="21" t="str">
        <f>_xlfn.XLOOKUP(H43,Admin!$A$2:$A$601,Admin!$E$2:$E$601,"",0)</f>
        <v/>
      </c>
      <c r="L43" s="45"/>
      <c r="M43" s="21" t="str">
        <f t="shared" si="3"/>
        <v/>
      </c>
    </row>
    <row r="44" spans="1:13" x14ac:dyDescent="0.35">
      <c r="A44" s="45"/>
      <c r="B44" s="21" t="str">
        <f>_xlfn.XLOOKUP(A44,Admin!$A$2:$A$601,Admin!$C$2:$C$601,"",0)</f>
        <v/>
      </c>
      <c r="C44" s="21" t="str">
        <f>_xlfn.XLOOKUP(A44,Admin!$A$2:$A$601,Admin!$D$2:$D$601,"",0)</f>
        <v/>
      </c>
      <c r="D44" s="21" t="str">
        <f>_xlfn.XLOOKUP(A44,Admin!$A$2:$A$601,Admin!$E$2:$E$601,"",0)</f>
        <v/>
      </c>
      <c r="E44" s="45"/>
      <c r="F44" s="21" t="str">
        <f t="shared" si="2"/>
        <v/>
      </c>
      <c r="H44" s="45"/>
      <c r="I44" s="21" t="str">
        <f>_xlfn.XLOOKUP(H44,Admin!$A$2:$A$601,Admin!$C$2:$C$601,"",0)</f>
        <v/>
      </c>
      <c r="J44" s="21" t="str">
        <f>_xlfn.XLOOKUP(H44,Admin!$A$2:$A$601,Admin!$D$2:$D$601,"",0)</f>
        <v/>
      </c>
      <c r="K44" s="21" t="str">
        <f>_xlfn.XLOOKUP(H44,Admin!$A$2:$A$601,Admin!$E$2:$E$601,"",0)</f>
        <v/>
      </c>
      <c r="L44" s="45"/>
      <c r="M44" s="21" t="str">
        <f t="shared" si="3"/>
        <v/>
      </c>
    </row>
    <row r="45" spans="1:13" x14ac:dyDescent="0.35">
      <c r="A45" s="45"/>
      <c r="B45" s="21" t="str">
        <f>_xlfn.XLOOKUP(A45,Admin!$A$2:$A$601,Admin!$C$2:$C$601,"",0)</f>
        <v/>
      </c>
      <c r="C45" s="21" t="str">
        <f>_xlfn.XLOOKUP(A45,Admin!$A$2:$A$601,Admin!$D$2:$D$601,"",0)</f>
        <v/>
      </c>
      <c r="D45" s="21" t="str">
        <f>_xlfn.XLOOKUP(A45,Admin!$A$2:$A$601,Admin!$E$2:$E$601,"",0)</f>
        <v/>
      </c>
      <c r="E45" s="45"/>
      <c r="F45" s="21" t="str">
        <f t="shared" si="2"/>
        <v/>
      </c>
      <c r="H45" s="45"/>
      <c r="I45" s="21" t="str">
        <f>_xlfn.XLOOKUP(H45,Admin!$A$2:$A$601,Admin!$C$2:$C$601,"",0)</f>
        <v/>
      </c>
      <c r="J45" s="21" t="str">
        <f>_xlfn.XLOOKUP(H45,Admin!$A$2:$A$601,Admin!$D$2:$D$601,"",0)</f>
        <v/>
      </c>
      <c r="K45" s="21" t="str">
        <f>_xlfn.XLOOKUP(H45,Admin!$A$2:$A$601,Admin!$E$2:$E$601,"",0)</f>
        <v/>
      </c>
      <c r="L45" s="45"/>
      <c r="M45" s="21" t="str">
        <f t="shared" si="3"/>
        <v/>
      </c>
    </row>
    <row r="46" spans="1:13" x14ac:dyDescent="0.35">
      <c r="A46" s="45"/>
      <c r="B46" s="21" t="str">
        <f>_xlfn.XLOOKUP(A46,Admin!$A$2:$A$601,Admin!$C$2:$C$601,"",0)</f>
        <v/>
      </c>
      <c r="C46" s="21" t="str">
        <f>_xlfn.XLOOKUP(A46,Admin!$A$2:$A$601,Admin!$D$2:$D$601,"",0)</f>
        <v/>
      </c>
      <c r="D46" s="21" t="str">
        <f>_xlfn.XLOOKUP(A46,Admin!$A$2:$A$601,Admin!$E$2:$E$601,"",0)</f>
        <v/>
      </c>
      <c r="E46" s="45"/>
      <c r="F46" s="21" t="str">
        <f t="shared" si="2"/>
        <v/>
      </c>
      <c r="H46" s="45"/>
      <c r="I46" s="21" t="str">
        <f>_xlfn.XLOOKUP(H46,Admin!$A$2:$A$601,Admin!$C$2:$C$601,"",0)</f>
        <v/>
      </c>
      <c r="J46" s="21" t="str">
        <f>_xlfn.XLOOKUP(H46,Admin!$A$2:$A$601,Admin!$D$2:$D$601,"",0)</f>
        <v/>
      </c>
      <c r="K46" s="21" t="str">
        <f>_xlfn.XLOOKUP(H46,Admin!$A$2:$A$601,Admin!$E$2:$E$601,"",0)</f>
        <v/>
      </c>
      <c r="L46" s="45"/>
      <c r="M46" s="21" t="str">
        <f t="shared" si="3"/>
        <v/>
      </c>
    </row>
    <row r="47" spans="1:13" x14ac:dyDescent="0.35">
      <c r="A47" s="45"/>
      <c r="B47" s="21" t="str">
        <f>_xlfn.XLOOKUP(A47,Admin!$A$2:$A$601,Admin!$C$2:$C$601,"",0)</f>
        <v/>
      </c>
      <c r="C47" s="21" t="str">
        <f>_xlfn.XLOOKUP(A47,Admin!$A$2:$A$601,Admin!$D$2:$D$601,"",0)</f>
        <v/>
      </c>
      <c r="D47" s="21" t="str">
        <f>_xlfn.XLOOKUP(A47,Admin!$A$2:$A$601,Admin!$E$2:$E$601,"",0)</f>
        <v/>
      </c>
      <c r="E47" s="45"/>
      <c r="F47" s="21" t="str">
        <f t="shared" si="2"/>
        <v/>
      </c>
      <c r="H47" s="45"/>
      <c r="I47" s="21" t="str">
        <f>_xlfn.XLOOKUP(H47,Admin!$A$2:$A$601,Admin!$C$2:$C$601,"",0)</f>
        <v/>
      </c>
      <c r="J47" s="21" t="str">
        <f>_xlfn.XLOOKUP(H47,Admin!$A$2:$A$601,Admin!$D$2:$D$601,"",0)</f>
        <v/>
      </c>
      <c r="K47" s="21" t="str">
        <f>_xlfn.XLOOKUP(H47,Admin!$A$2:$A$601,Admin!$E$2:$E$601,"",0)</f>
        <v/>
      </c>
      <c r="L47" s="45"/>
      <c r="M47" s="21" t="str">
        <f t="shared" si="3"/>
        <v/>
      </c>
    </row>
    <row r="48" spans="1:13" x14ac:dyDescent="0.35">
      <c r="A48" s="45"/>
      <c r="B48" s="21" t="str">
        <f>_xlfn.XLOOKUP(A48,Admin!$A$2:$A$601,Admin!$C$2:$C$601,"",0)</f>
        <v/>
      </c>
      <c r="C48" s="21" t="str">
        <f>_xlfn.XLOOKUP(A48,Admin!$A$2:$A$601,Admin!$D$2:$D$601,"",0)</f>
        <v/>
      </c>
      <c r="D48" s="21" t="str">
        <f>_xlfn.XLOOKUP(A48,Admin!$A$2:$A$601,Admin!$E$2:$E$601,"",0)</f>
        <v/>
      </c>
      <c r="E48" s="45"/>
      <c r="F48" s="21" t="str">
        <f t="shared" si="2"/>
        <v/>
      </c>
      <c r="H48" s="45"/>
      <c r="I48" s="21" t="str">
        <f>_xlfn.XLOOKUP(H48,Admin!$A$2:$A$601,Admin!$C$2:$C$601,"",0)</f>
        <v/>
      </c>
      <c r="J48" s="21" t="str">
        <f>_xlfn.XLOOKUP(H48,Admin!$A$2:$A$601,Admin!$D$2:$D$601,"",0)</f>
        <v/>
      </c>
      <c r="K48" s="21" t="str">
        <f>_xlfn.XLOOKUP(H48,Admin!$A$2:$A$601,Admin!$E$2:$E$601,"",0)</f>
        <v/>
      </c>
      <c r="L48" s="45"/>
      <c r="M48" s="21" t="str">
        <f t="shared" si="3"/>
        <v/>
      </c>
    </row>
    <row r="49" spans="1:13" x14ac:dyDescent="0.35">
      <c r="A49" s="45"/>
      <c r="B49" s="21" t="str">
        <f>_xlfn.XLOOKUP(A49,Admin!$A$2:$A$601,Admin!$C$2:$C$601,"",0)</f>
        <v/>
      </c>
      <c r="C49" s="21" t="str">
        <f>_xlfn.XLOOKUP(A49,Admin!$A$2:$A$601,Admin!$D$2:$D$601,"",0)</f>
        <v/>
      </c>
      <c r="D49" s="21" t="str">
        <f>_xlfn.XLOOKUP(A49,Admin!$A$2:$A$601,Admin!$E$2:$E$601,"",0)</f>
        <v/>
      </c>
      <c r="E49" s="45"/>
      <c r="F49" s="21" t="str">
        <f t="shared" si="2"/>
        <v/>
      </c>
      <c r="H49" s="45"/>
      <c r="I49" s="21" t="str">
        <f>_xlfn.XLOOKUP(H49,Admin!$A$2:$A$601,Admin!$C$2:$C$601,"",0)</f>
        <v/>
      </c>
      <c r="J49" s="21" t="str">
        <f>_xlfn.XLOOKUP(H49,Admin!$A$2:$A$601,Admin!$D$2:$D$601,"",0)</f>
        <v/>
      </c>
      <c r="K49" s="21" t="str">
        <f>_xlfn.XLOOKUP(H49,Admin!$A$2:$A$601,Admin!$E$2:$E$601,"",0)</f>
        <v/>
      </c>
      <c r="L49" s="45"/>
      <c r="M49" s="21" t="str">
        <f t="shared" si="3"/>
        <v/>
      </c>
    </row>
    <row r="50" spans="1:13" x14ac:dyDescent="0.35">
      <c r="A50" s="45"/>
      <c r="B50" s="21" t="str">
        <f>_xlfn.XLOOKUP(A50,Admin!$A$2:$A$601,Admin!$C$2:$C$601,"",0)</f>
        <v/>
      </c>
      <c r="C50" s="21" t="str">
        <f>_xlfn.XLOOKUP(A50,Admin!$A$2:$A$601,Admin!$D$2:$D$601,"",0)</f>
        <v/>
      </c>
      <c r="D50" s="21" t="str">
        <f>_xlfn.XLOOKUP(A50,Admin!$A$2:$A$601,Admin!$E$2:$E$601,"",0)</f>
        <v/>
      </c>
      <c r="E50" s="45"/>
      <c r="F50" s="21" t="str">
        <f t="shared" si="2"/>
        <v/>
      </c>
      <c r="H50" s="45"/>
      <c r="I50" s="21" t="str">
        <f>_xlfn.XLOOKUP(H50,Admin!$A$2:$A$601,Admin!$C$2:$C$601,"",0)</f>
        <v/>
      </c>
      <c r="J50" s="21" t="str">
        <f>_xlfn.XLOOKUP(H50,Admin!$A$2:$A$601,Admin!$D$2:$D$601,"",0)</f>
        <v/>
      </c>
      <c r="K50" s="21" t="str">
        <f>_xlfn.XLOOKUP(H50,Admin!$A$2:$A$601,Admin!$E$2:$E$601,"",0)</f>
        <v/>
      </c>
      <c r="L50" s="45"/>
      <c r="M50" s="21" t="str">
        <f t="shared" si="3"/>
        <v/>
      </c>
    </row>
    <row r="51" spans="1:13" x14ac:dyDescent="0.35">
      <c r="A51" s="45"/>
      <c r="B51" s="21" t="str">
        <f>_xlfn.XLOOKUP(A51,Admin!$A$2:$A$601,Admin!$C$2:$C$601,"",0)</f>
        <v/>
      </c>
      <c r="C51" s="21" t="str">
        <f>_xlfn.XLOOKUP(A51,Admin!$A$2:$A$601,Admin!$D$2:$D$601,"",0)</f>
        <v/>
      </c>
      <c r="D51" s="21" t="str">
        <f>_xlfn.XLOOKUP(A51,Admin!$A$2:$A$601,Admin!$E$2:$E$601,"",0)</f>
        <v/>
      </c>
      <c r="E51" s="45"/>
      <c r="F51" s="21" t="str">
        <f t="shared" si="2"/>
        <v/>
      </c>
      <c r="H51" s="45"/>
      <c r="I51" s="21" t="str">
        <f>_xlfn.XLOOKUP(H51,Admin!$A$2:$A$601,Admin!$C$2:$C$601,"",0)</f>
        <v/>
      </c>
      <c r="J51" s="21" t="str">
        <f>_xlfn.XLOOKUP(H51,Admin!$A$2:$A$601,Admin!$D$2:$D$601,"",0)</f>
        <v/>
      </c>
      <c r="K51" s="21" t="str">
        <f>_xlfn.XLOOKUP(H51,Admin!$A$2:$A$601,Admin!$E$2:$E$601,"",0)</f>
        <v/>
      </c>
      <c r="L51" s="45"/>
      <c r="M51" s="21" t="str">
        <f t="shared" si="3"/>
        <v/>
      </c>
    </row>
    <row r="52" spans="1:13" x14ac:dyDescent="0.35">
      <c r="A52" s="45"/>
      <c r="B52" s="21" t="str">
        <f>_xlfn.XLOOKUP(A52,Admin!$A$2:$A$601,Admin!$C$2:$C$601,"",0)</f>
        <v/>
      </c>
      <c r="C52" s="21" t="str">
        <f>_xlfn.XLOOKUP(A52,Admin!$A$2:$A$601,Admin!$D$2:$D$601,"",0)</f>
        <v/>
      </c>
      <c r="D52" s="21" t="str">
        <f>_xlfn.XLOOKUP(A52,Admin!$A$2:$A$601,Admin!$E$2:$E$601,"",0)</f>
        <v/>
      </c>
      <c r="E52" s="45"/>
      <c r="F52" s="21" t="str">
        <f t="shared" si="2"/>
        <v/>
      </c>
      <c r="H52" s="45"/>
      <c r="I52" s="21" t="str">
        <f>_xlfn.XLOOKUP(H52,Admin!$A$2:$A$601,Admin!$C$2:$C$601,"",0)</f>
        <v/>
      </c>
      <c r="J52" s="21" t="str">
        <f>_xlfn.XLOOKUP(H52,Admin!$A$2:$A$601,Admin!$D$2:$D$601,"",0)</f>
        <v/>
      </c>
      <c r="K52" s="21" t="str">
        <f>_xlfn.XLOOKUP(H52,Admin!$A$2:$A$601,Admin!$E$2:$E$601,"",0)</f>
        <v/>
      </c>
      <c r="L52" s="45"/>
      <c r="M52" s="21" t="str">
        <f t="shared" si="3"/>
        <v/>
      </c>
    </row>
    <row r="53" spans="1:13" x14ac:dyDescent="0.35">
      <c r="A53" s="45"/>
      <c r="B53" s="21" t="str">
        <f>_xlfn.XLOOKUP(A53,Admin!$A$2:$A$601,Admin!$C$2:$C$601,"",0)</f>
        <v/>
      </c>
      <c r="C53" s="21" t="str">
        <f>_xlfn.XLOOKUP(A53,Admin!$A$2:$A$601,Admin!$D$2:$D$601,"",0)</f>
        <v/>
      </c>
      <c r="D53" s="21" t="str">
        <f>_xlfn.XLOOKUP(A53,Admin!$A$2:$A$601,Admin!$E$2:$E$601,"",0)</f>
        <v/>
      </c>
      <c r="E53" s="45"/>
      <c r="F53" s="21" t="str">
        <f t="shared" si="2"/>
        <v/>
      </c>
      <c r="H53" s="45"/>
      <c r="I53" s="21" t="str">
        <f>_xlfn.XLOOKUP(H53,Admin!$A$2:$A$601,Admin!$C$2:$C$601,"",0)</f>
        <v/>
      </c>
      <c r="J53" s="21" t="str">
        <f>_xlfn.XLOOKUP(H53,Admin!$A$2:$A$601,Admin!$D$2:$D$601,"",0)</f>
        <v/>
      </c>
      <c r="K53" s="21" t="str">
        <f>_xlfn.XLOOKUP(H53,Admin!$A$2:$A$601,Admin!$E$2:$E$601,"",0)</f>
        <v/>
      </c>
      <c r="L53" s="45"/>
      <c r="M53" s="21" t="str">
        <f t="shared" si="3"/>
        <v/>
      </c>
    </row>
    <row r="54" spans="1:13" x14ac:dyDescent="0.35">
      <c r="A54" s="45"/>
      <c r="B54" s="21" t="str">
        <f>_xlfn.XLOOKUP(A54,Admin!$A$2:$A$601,Admin!$C$2:$C$601,"",0)</f>
        <v/>
      </c>
      <c r="C54" s="21" t="str">
        <f>_xlfn.XLOOKUP(A54,Admin!$A$2:$A$601,Admin!$D$2:$D$601,"",0)</f>
        <v/>
      </c>
      <c r="D54" s="21" t="str">
        <f>_xlfn.XLOOKUP(A54,Admin!$A$2:$A$601,Admin!$E$2:$E$601,"",0)</f>
        <v/>
      </c>
      <c r="E54" s="45"/>
      <c r="F54" s="21" t="str">
        <f t="shared" si="2"/>
        <v/>
      </c>
      <c r="H54" s="45"/>
      <c r="I54" s="21" t="str">
        <f>_xlfn.XLOOKUP(H54,Admin!$A$2:$A$601,Admin!$C$2:$C$601,"",0)</f>
        <v/>
      </c>
      <c r="J54" s="21" t="str">
        <f>_xlfn.XLOOKUP(H54,Admin!$A$2:$A$601,Admin!$D$2:$D$601,"",0)</f>
        <v/>
      </c>
      <c r="K54" s="21" t="str">
        <f>_xlfn.XLOOKUP(H54,Admin!$A$2:$A$601,Admin!$E$2:$E$601,"",0)</f>
        <v/>
      </c>
      <c r="L54" s="45"/>
      <c r="M54" s="21" t="str">
        <f t="shared" si="3"/>
        <v/>
      </c>
    </row>
    <row r="55" spans="1:13" x14ac:dyDescent="0.35">
      <c r="A55" s="45"/>
      <c r="B55" s="21" t="str">
        <f>_xlfn.XLOOKUP(A55,Admin!$A$2:$A$601,Admin!$C$2:$C$601,"",0)</f>
        <v/>
      </c>
      <c r="C55" s="21" t="str">
        <f>_xlfn.XLOOKUP(A55,Admin!$A$2:$A$601,Admin!$D$2:$D$601,"",0)</f>
        <v/>
      </c>
      <c r="D55" s="21" t="str">
        <f>_xlfn.XLOOKUP(A55,Admin!$A$2:$A$601,Admin!$E$2:$E$601,"",0)</f>
        <v/>
      </c>
      <c r="E55" s="45"/>
      <c r="F55" s="21" t="str">
        <f t="shared" si="2"/>
        <v/>
      </c>
      <c r="H55" s="45"/>
      <c r="I55" s="21" t="str">
        <f>_xlfn.XLOOKUP(H55,Admin!$A$2:$A$601,Admin!$C$2:$C$601,"",0)</f>
        <v/>
      </c>
      <c r="J55" s="21" t="str">
        <f>_xlfn.XLOOKUP(H55,Admin!$A$2:$A$601,Admin!$D$2:$D$601,"",0)</f>
        <v/>
      </c>
      <c r="K55" s="21" t="str">
        <f>_xlfn.XLOOKUP(H55,Admin!$A$2:$A$601,Admin!$E$2:$E$601,"",0)</f>
        <v/>
      </c>
      <c r="L55" s="45"/>
      <c r="M55" s="21" t="str">
        <f t="shared" si="3"/>
        <v/>
      </c>
    </row>
    <row r="56" spans="1:13" x14ac:dyDescent="0.35">
      <c r="A56" s="45"/>
      <c r="B56" s="21" t="str">
        <f>_xlfn.XLOOKUP(A56,Admin!$A$2:$A$601,Admin!$C$2:$C$601,"",0)</f>
        <v/>
      </c>
      <c r="C56" s="21" t="str">
        <f>_xlfn.XLOOKUP(A56,Admin!$A$2:$A$601,Admin!$D$2:$D$601,"",0)</f>
        <v/>
      </c>
      <c r="D56" s="21" t="str">
        <f>_xlfn.XLOOKUP(A56,Admin!$A$2:$A$601,Admin!$E$2:$E$601,"",0)</f>
        <v/>
      </c>
      <c r="E56" s="45"/>
      <c r="F56" s="21" t="str">
        <f t="shared" si="2"/>
        <v/>
      </c>
      <c r="H56" s="45"/>
      <c r="I56" s="21" t="str">
        <f>_xlfn.XLOOKUP(H56,Admin!$A$2:$A$601,Admin!$C$2:$C$601,"",0)</f>
        <v/>
      </c>
      <c r="J56" s="21" t="str">
        <f>_xlfn.XLOOKUP(H56,Admin!$A$2:$A$601,Admin!$D$2:$D$601,"",0)</f>
        <v/>
      </c>
      <c r="K56" s="21" t="str">
        <f>_xlfn.XLOOKUP(H56,Admin!$A$2:$A$601,Admin!$E$2:$E$601,"",0)</f>
        <v/>
      </c>
      <c r="L56" s="45"/>
      <c r="M56" s="21" t="str">
        <f t="shared" si="3"/>
        <v/>
      </c>
    </row>
    <row r="57" spans="1:13" x14ac:dyDescent="0.35">
      <c r="A57" s="45"/>
      <c r="B57" s="21" t="str">
        <f>_xlfn.XLOOKUP(A57,Admin!$A$2:$A$601,Admin!$C$2:$C$601,"",0)</f>
        <v/>
      </c>
      <c r="C57" s="21" t="str">
        <f>_xlfn.XLOOKUP(A57,Admin!$A$2:$A$601,Admin!$D$2:$D$601,"",0)</f>
        <v/>
      </c>
      <c r="D57" s="21" t="str">
        <f>_xlfn.XLOOKUP(A57,Admin!$A$2:$A$601,Admin!$E$2:$E$601,"",0)</f>
        <v/>
      </c>
      <c r="E57" s="45"/>
      <c r="F57" s="21" t="str">
        <f t="shared" si="2"/>
        <v/>
      </c>
      <c r="H57" s="45"/>
      <c r="I57" s="21" t="str">
        <f>_xlfn.XLOOKUP(H57,Admin!$A$2:$A$601,Admin!$C$2:$C$601,"",0)</f>
        <v/>
      </c>
      <c r="J57" s="21" t="str">
        <f>_xlfn.XLOOKUP(H57,Admin!$A$2:$A$601,Admin!$D$2:$D$601,"",0)</f>
        <v/>
      </c>
      <c r="K57" s="21" t="str">
        <f>_xlfn.XLOOKUP(H57,Admin!$A$2:$A$601,Admin!$E$2:$E$601,"",0)</f>
        <v/>
      </c>
      <c r="L57" s="45"/>
      <c r="M57" s="21" t="str">
        <f t="shared" si="3"/>
        <v/>
      </c>
    </row>
    <row r="58" spans="1:13" x14ac:dyDescent="0.35">
      <c r="A58" s="45"/>
      <c r="B58" s="21" t="str">
        <f>_xlfn.XLOOKUP(A58,Admin!$A$2:$A$601,Admin!$C$2:$C$601,"",0)</f>
        <v/>
      </c>
      <c r="C58" s="21" t="str">
        <f>_xlfn.XLOOKUP(A58,Admin!$A$2:$A$601,Admin!$D$2:$D$601,"",0)</f>
        <v/>
      </c>
      <c r="D58" s="21" t="str">
        <f>_xlfn.XLOOKUP(A58,Admin!$A$2:$A$601,Admin!$E$2:$E$601,"",0)</f>
        <v/>
      </c>
      <c r="E58" s="45"/>
      <c r="F58" s="21" t="str">
        <f t="shared" si="2"/>
        <v/>
      </c>
      <c r="H58" s="45"/>
      <c r="I58" s="21" t="str">
        <f>_xlfn.XLOOKUP(H58,Admin!$A$2:$A$601,Admin!$C$2:$C$601,"",0)</f>
        <v/>
      </c>
      <c r="J58" s="21" t="str">
        <f>_xlfn.XLOOKUP(H58,Admin!$A$2:$A$601,Admin!$D$2:$D$601,"",0)</f>
        <v/>
      </c>
      <c r="K58" s="21" t="str">
        <f>_xlfn.XLOOKUP(H58,Admin!$A$2:$A$601,Admin!$E$2:$E$601,"",0)</f>
        <v/>
      </c>
      <c r="L58" s="45"/>
      <c r="M58" s="21" t="str">
        <f t="shared" si="3"/>
        <v/>
      </c>
    </row>
    <row r="59" spans="1:13" x14ac:dyDescent="0.35">
      <c r="A59" s="45"/>
      <c r="B59" s="21" t="str">
        <f>_xlfn.XLOOKUP(A59,Admin!$A$2:$A$601,Admin!$C$2:$C$601,"",0)</f>
        <v/>
      </c>
      <c r="C59" s="21" t="str">
        <f>_xlfn.XLOOKUP(A59,Admin!$A$2:$A$601,Admin!$D$2:$D$601,"",0)</f>
        <v/>
      </c>
      <c r="D59" s="21" t="str">
        <f>_xlfn.XLOOKUP(A59,Admin!$A$2:$A$601,Admin!$E$2:$E$601,"",0)</f>
        <v/>
      </c>
      <c r="E59" s="45"/>
      <c r="F59" s="21" t="str">
        <f t="shared" si="2"/>
        <v/>
      </c>
      <c r="H59" s="45"/>
      <c r="I59" s="21" t="str">
        <f>_xlfn.XLOOKUP(H59,Admin!$A$2:$A$601,Admin!$C$2:$C$601,"",0)</f>
        <v/>
      </c>
      <c r="J59" s="21" t="str">
        <f>_xlfn.XLOOKUP(H59,Admin!$A$2:$A$601,Admin!$D$2:$D$601,"",0)</f>
        <v/>
      </c>
      <c r="K59" s="21" t="str">
        <f>_xlfn.XLOOKUP(H59,Admin!$A$2:$A$601,Admin!$E$2:$E$601,"",0)</f>
        <v/>
      </c>
      <c r="L59" s="45"/>
      <c r="M59" s="21" t="str">
        <f t="shared" si="3"/>
        <v/>
      </c>
    </row>
    <row r="60" spans="1:13" x14ac:dyDescent="0.35">
      <c r="A60" s="45"/>
      <c r="B60" s="21" t="str">
        <f>_xlfn.XLOOKUP(A60,Admin!$A$2:$A$601,Admin!$C$2:$C$601,"",0)</f>
        <v/>
      </c>
      <c r="C60" s="21" t="str">
        <f>_xlfn.XLOOKUP(A60,Admin!$A$2:$A$601,Admin!$D$2:$D$601,"",0)</f>
        <v/>
      </c>
      <c r="D60" s="21" t="str">
        <f>_xlfn.XLOOKUP(A60,Admin!$A$2:$A$601,Admin!$E$2:$E$601,"",0)</f>
        <v/>
      </c>
      <c r="E60" s="45"/>
      <c r="F60" s="21" t="str">
        <f t="shared" si="2"/>
        <v/>
      </c>
      <c r="H60" s="45"/>
      <c r="I60" s="21" t="str">
        <f>_xlfn.XLOOKUP(H60,Admin!$A$2:$A$601,Admin!$C$2:$C$601,"",0)</f>
        <v/>
      </c>
      <c r="J60" s="21" t="str">
        <f>_xlfn.XLOOKUP(H60,Admin!$A$2:$A$601,Admin!$D$2:$D$601,"",0)</f>
        <v/>
      </c>
      <c r="K60" s="21" t="str">
        <f>_xlfn.XLOOKUP(H60,Admin!$A$2:$A$601,Admin!$E$2:$E$601,"",0)</f>
        <v/>
      </c>
      <c r="L60" s="45"/>
      <c r="M60" s="21" t="str">
        <f t="shared" si="3"/>
        <v/>
      </c>
    </row>
  </sheetData>
  <sortState xmlns:xlrd2="http://schemas.microsoft.com/office/spreadsheetml/2017/richdata2" ref="H7:M11">
    <sortCondition ref="M7:M11"/>
  </sortState>
  <mergeCells count="1">
    <mergeCell ref="A1:M1"/>
  </mergeCells>
  <conditionalFormatting sqref="F17:F43">
    <cfRule type="duplicateValues" dxfId="302" priority="28"/>
  </conditionalFormatting>
  <conditionalFormatting sqref="M17:M43">
    <cfRule type="duplicateValues" dxfId="301" priority="23"/>
  </conditionalFormatting>
  <conditionalFormatting sqref="B17:B60">
    <cfRule type="containsBlanks" dxfId="300" priority="19" stopIfTrue="1">
      <formula>LEN(TRIM(B17))=0</formula>
    </cfRule>
    <cfRule type="containsText" dxfId="299" priority="20" operator="containsText" text="U11G">
      <formula>NOT(ISERROR(SEARCH("U11G",B17)))</formula>
    </cfRule>
    <cfRule type="containsText" dxfId="298" priority="29" operator="containsText" text="U13">
      <formula>NOT(ISERROR(SEARCH("U13",B17)))</formula>
    </cfRule>
    <cfRule type="containsText" dxfId="297" priority="30" operator="containsText" text="U15">
      <formula>NOT(ISERROR(SEARCH("U15",B17)))</formula>
    </cfRule>
  </conditionalFormatting>
  <conditionalFormatting sqref="I17:I60">
    <cfRule type="containsBlanks" dxfId="296" priority="11" stopIfTrue="1">
      <formula>LEN(TRIM(I17))=0</formula>
    </cfRule>
    <cfRule type="containsText" dxfId="295" priority="12" operator="containsText" text="U11G">
      <formula>NOT(ISERROR(SEARCH("U11G",I17)))</formula>
    </cfRule>
    <cfRule type="containsText" dxfId="294" priority="13" operator="containsText" text="U13">
      <formula>NOT(ISERROR(SEARCH("U13",I17)))</formula>
    </cfRule>
    <cfRule type="containsText" dxfId="293" priority="14" operator="containsText" text="U15">
      <formula>NOT(ISERROR(SEARCH("U15",I17)))</formula>
    </cfRule>
  </conditionalFormatting>
  <conditionalFormatting sqref="F7:F11">
    <cfRule type="duplicateValues" dxfId="292" priority="8"/>
  </conditionalFormatting>
  <conditionalFormatting sqref="B7:B11">
    <cfRule type="containsBlanks" dxfId="291" priority="6" stopIfTrue="1">
      <formula>LEN(TRIM(B7))=0</formula>
    </cfRule>
    <cfRule type="containsText" dxfId="290" priority="7" operator="containsText" text="U11G">
      <formula>NOT(ISERROR(SEARCH("U11G",B7)))</formula>
    </cfRule>
    <cfRule type="containsText" dxfId="289" priority="9" operator="containsText" text="U13">
      <formula>NOT(ISERROR(SEARCH("U13",B7)))</formula>
    </cfRule>
    <cfRule type="containsText" dxfId="288" priority="10" operator="containsText" text="U15">
      <formula>NOT(ISERROR(SEARCH("U15",B7)))</formula>
    </cfRule>
  </conditionalFormatting>
  <conditionalFormatting sqref="M7:M11">
    <cfRule type="duplicateValues" dxfId="287" priority="5"/>
  </conditionalFormatting>
  <conditionalFormatting sqref="I7:I11">
    <cfRule type="containsBlanks" dxfId="286" priority="1" stopIfTrue="1">
      <formula>LEN(TRIM(I7))=0</formula>
    </cfRule>
    <cfRule type="containsText" dxfId="285" priority="2" operator="containsText" text="U11G">
      <formula>NOT(ISERROR(SEARCH("U11G",I7)))</formula>
    </cfRule>
    <cfRule type="containsText" dxfId="284" priority="3" operator="containsText" text="U13">
      <formula>NOT(ISERROR(SEARCH("U13",I7)))</formula>
    </cfRule>
    <cfRule type="containsText" dxfId="283" priority="4" operator="containsText" text="U15">
      <formula>NOT(ISERROR(SEARCH("U15",I7)))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05CC0-7025-4006-A94B-BEC776C49699}">
  <sheetPr codeName="Sheet7">
    <tabColor rgb="FF9FE6FF"/>
  </sheetPr>
  <dimension ref="A1:BJ50"/>
  <sheetViews>
    <sheetView zoomScaleNormal="100" workbookViewId="0">
      <selection sqref="A1:M1"/>
    </sheetView>
  </sheetViews>
  <sheetFormatPr defaultRowHeight="14.5" x14ac:dyDescent="0.35"/>
  <cols>
    <col min="1" max="2" width="8.7265625" customWidth="1"/>
    <col min="3" max="3" width="15.26953125" customWidth="1"/>
    <col min="4" max="4" width="18" customWidth="1"/>
    <col min="5" max="5" width="8.7265625" customWidth="1"/>
    <col min="6" max="6" width="7.453125" customWidth="1"/>
    <col min="7" max="7" width="4.54296875" customWidth="1"/>
    <col min="8" max="9" width="8.7265625" customWidth="1"/>
    <col min="10" max="10" width="15.26953125" customWidth="1"/>
    <col min="11" max="11" width="18" customWidth="1"/>
    <col min="12" max="12" width="8.7265625" customWidth="1"/>
    <col min="13" max="13" width="7.453125" customWidth="1"/>
    <col min="14" max="14" width="4.453125" customWidth="1"/>
    <col min="17" max="17" width="15.26953125" customWidth="1"/>
    <col min="18" max="18" width="18" customWidth="1"/>
    <col min="20" max="20" width="7.453125" bestFit="1" customWidth="1"/>
    <col min="21" max="21" width="3.90625" customWidth="1"/>
    <col min="24" max="24" width="15.7265625" customWidth="1"/>
    <col min="25" max="25" width="21" customWidth="1"/>
    <col min="27" max="27" width="7.453125" bestFit="1" customWidth="1"/>
    <col min="28" max="28" width="3.36328125" customWidth="1"/>
    <col min="31" max="31" width="14.26953125" customWidth="1"/>
    <col min="32" max="32" width="14" customWidth="1"/>
    <col min="34" max="34" width="7.453125" bestFit="1" customWidth="1"/>
    <col min="35" max="35" width="8.90625" customWidth="1"/>
    <col min="38" max="38" width="13.26953125" customWidth="1"/>
    <col min="39" max="39" width="14" customWidth="1"/>
    <col min="41" max="41" width="7.453125" bestFit="1" customWidth="1"/>
    <col min="42" max="42" width="10.26953125" customWidth="1"/>
    <col min="43" max="44" width="8.7265625" customWidth="1"/>
    <col min="45" max="45" width="14.26953125" customWidth="1"/>
    <col min="46" max="46" width="16" customWidth="1"/>
    <col min="47" max="47" width="8.7265625" customWidth="1"/>
    <col min="48" max="48" width="7.453125" customWidth="1"/>
    <col min="49" max="49" width="3.6328125" customWidth="1"/>
    <col min="52" max="52" width="15.26953125" customWidth="1"/>
    <col min="53" max="53" width="14.81640625" customWidth="1"/>
    <col min="55" max="55" width="7.453125" bestFit="1" customWidth="1"/>
    <col min="56" max="56" width="6.6328125" customWidth="1"/>
    <col min="57" max="58" width="8.7265625" customWidth="1"/>
    <col min="59" max="59" width="12.26953125" customWidth="1"/>
    <col min="60" max="60" width="12.7265625" customWidth="1"/>
    <col min="61" max="61" width="8.7265625" customWidth="1"/>
    <col min="62" max="62" width="7.453125" customWidth="1"/>
  </cols>
  <sheetData>
    <row r="1" spans="1:62" ht="31" x14ac:dyDescent="0.7">
      <c r="A1" s="97" t="s">
        <v>461</v>
      </c>
      <c r="B1" s="97"/>
      <c r="C1" s="97"/>
      <c r="D1" s="97"/>
      <c r="E1" s="97"/>
      <c r="F1" s="97"/>
      <c r="G1" s="97"/>
      <c r="H1" s="97"/>
      <c r="I1" s="97"/>
      <c r="J1" s="97"/>
      <c r="K1" s="97"/>
      <c r="L1" s="97"/>
      <c r="M1" s="97"/>
      <c r="N1" s="48"/>
      <c r="O1" s="48"/>
      <c r="P1" s="48"/>
      <c r="Q1" s="48"/>
      <c r="R1" s="48"/>
      <c r="S1" s="48"/>
      <c r="T1" s="48"/>
      <c r="U1" s="48"/>
      <c r="V1" s="48"/>
    </row>
    <row r="3" spans="1:62" x14ac:dyDescent="0.35">
      <c r="A3" s="105" t="s">
        <v>61</v>
      </c>
      <c r="B3" s="105"/>
      <c r="C3" s="105"/>
      <c r="D3" s="105"/>
      <c r="E3" s="105"/>
      <c r="F3" s="105"/>
      <c r="H3" s="105" t="s">
        <v>57</v>
      </c>
      <c r="I3" s="105"/>
      <c r="J3" s="105"/>
      <c r="K3" s="105"/>
      <c r="L3" s="105"/>
      <c r="M3" s="105"/>
      <c r="O3" s="100" t="s">
        <v>63</v>
      </c>
      <c r="P3" s="100"/>
      <c r="Q3" s="100"/>
      <c r="R3" s="100"/>
      <c r="S3" s="100"/>
      <c r="T3" s="100"/>
      <c r="V3" s="106" t="s">
        <v>46</v>
      </c>
      <c r="W3" s="106"/>
      <c r="X3" s="106"/>
      <c r="Y3" s="106"/>
      <c r="Z3" s="106"/>
      <c r="AA3" s="106"/>
      <c r="AC3" s="101" t="s">
        <v>58</v>
      </c>
      <c r="AD3" s="101"/>
      <c r="AE3" s="101"/>
      <c r="AF3" s="101"/>
      <c r="AG3" s="101"/>
      <c r="AH3" s="101"/>
      <c r="AJ3" s="100" t="s">
        <v>47</v>
      </c>
      <c r="AK3" s="100"/>
      <c r="AL3" s="100"/>
      <c r="AM3" s="100"/>
      <c r="AN3" s="100"/>
      <c r="AO3" s="100"/>
      <c r="AQ3" s="102" t="s">
        <v>39</v>
      </c>
      <c r="AR3" s="102"/>
      <c r="AS3" s="102"/>
      <c r="AT3" s="102"/>
      <c r="AU3" s="102"/>
      <c r="AV3" s="102"/>
      <c r="AX3" s="103" t="s">
        <v>51</v>
      </c>
      <c r="AY3" s="103"/>
      <c r="AZ3" s="103"/>
      <c r="BA3" s="103"/>
      <c r="BB3" s="103"/>
      <c r="BC3" s="103"/>
      <c r="BE3" s="104" t="s">
        <v>52</v>
      </c>
      <c r="BF3" s="104"/>
      <c r="BG3" s="104"/>
      <c r="BH3" s="104"/>
      <c r="BI3" s="104"/>
      <c r="BJ3" s="104"/>
    </row>
    <row r="4" spans="1:62" x14ac:dyDescent="0.35">
      <c r="A4" s="46"/>
      <c r="B4" s="46"/>
      <c r="C4" s="46"/>
      <c r="D4" s="46"/>
      <c r="E4" s="46"/>
      <c r="F4" s="46"/>
      <c r="H4" s="46"/>
      <c r="I4" s="46"/>
      <c r="J4" s="46"/>
      <c r="K4" s="46"/>
      <c r="L4" s="46"/>
      <c r="M4" s="46"/>
      <c r="O4" s="43"/>
      <c r="P4" s="43"/>
      <c r="Q4" s="43"/>
      <c r="R4" s="43"/>
      <c r="S4" s="43"/>
      <c r="T4" s="43"/>
      <c r="V4" s="42"/>
      <c r="W4" s="42"/>
      <c r="X4" s="79"/>
      <c r="Y4" s="42"/>
      <c r="Z4" s="42"/>
      <c r="AA4" s="42"/>
      <c r="AC4" s="47"/>
      <c r="AD4" s="80"/>
      <c r="AE4" s="47"/>
      <c r="AF4" s="47"/>
      <c r="AG4" s="47"/>
      <c r="AH4" s="47"/>
      <c r="AJ4" s="43"/>
      <c r="AK4" s="43"/>
      <c r="AL4" s="43"/>
      <c r="AM4" s="43"/>
      <c r="AN4" s="43"/>
      <c r="AO4" s="43"/>
      <c r="AQ4" s="41"/>
      <c r="AR4" s="41"/>
      <c r="AS4" s="41"/>
      <c r="AT4" s="41"/>
      <c r="AU4" s="41"/>
      <c r="AV4" s="41"/>
      <c r="AX4" s="44"/>
      <c r="AY4" s="44"/>
      <c r="AZ4" s="44"/>
      <c r="BA4" s="44"/>
      <c r="BB4" s="44"/>
      <c r="BC4" s="44"/>
      <c r="BE4" s="40"/>
      <c r="BF4" s="40"/>
      <c r="BG4" s="40"/>
      <c r="BH4" s="40"/>
      <c r="BI4" s="40"/>
      <c r="BJ4" s="40"/>
    </row>
    <row r="5" spans="1:62" x14ac:dyDescent="0.35">
      <c r="A5" s="46" t="s">
        <v>42</v>
      </c>
      <c r="B5" s="46"/>
      <c r="C5" s="46"/>
      <c r="D5" s="46"/>
      <c r="E5" s="46"/>
      <c r="F5" s="46"/>
      <c r="H5" s="46" t="s">
        <v>42</v>
      </c>
      <c r="I5" s="46"/>
      <c r="J5" s="46"/>
      <c r="K5" s="46"/>
      <c r="L5" s="46"/>
      <c r="M5" s="46"/>
      <c r="O5" s="43" t="s">
        <v>42</v>
      </c>
      <c r="P5" s="43"/>
      <c r="Q5" s="43"/>
      <c r="R5" s="43"/>
      <c r="S5" s="43"/>
      <c r="T5" s="43"/>
      <c r="V5" s="42" t="s">
        <v>42</v>
      </c>
      <c r="W5" s="42"/>
      <c r="X5" s="42"/>
      <c r="Y5" s="42"/>
      <c r="Z5" s="42"/>
      <c r="AA5" s="42"/>
      <c r="AC5" s="47" t="s">
        <v>42</v>
      </c>
      <c r="AD5" s="47"/>
      <c r="AE5" s="47"/>
      <c r="AF5" s="47"/>
      <c r="AG5" s="47"/>
      <c r="AH5" s="47"/>
      <c r="AJ5" s="43" t="s">
        <v>42</v>
      </c>
      <c r="AK5" s="43"/>
      <c r="AL5" s="43"/>
      <c r="AM5" s="43"/>
      <c r="AN5" s="43"/>
      <c r="AO5" s="43"/>
      <c r="AQ5" s="41" t="s">
        <v>42</v>
      </c>
      <c r="AR5" s="41"/>
      <c r="AS5" s="41"/>
      <c r="AT5" s="41"/>
      <c r="AU5" s="41"/>
      <c r="AV5" s="41"/>
      <c r="AX5" s="44" t="s">
        <v>42</v>
      </c>
      <c r="AY5" s="44"/>
      <c r="AZ5" s="44"/>
      <c r="BA5" s="44"/>
      <c r="BB5" s="44"/>
      <c r="BC5" s="44"/>
      <c r="BE5" s="40" t="s">
        <v>42</v>
      </c>
      <c r="BF5" s="40"/>
      <c r="BG5" s="40"/>
      <c r="BH5" s="40"/>
      <c r="BI5" s="40"/>
      <c r="BJ5" s="40"/>
    </row>
    <row r="6" spans="1:62" x14ac:dyDescent="0.35">
      <c r="A6" s="21" t="s">
        <v>29</v>
      </c>
      <c r="B6" s="21" t="s">
        <v>53</v>
      </c>
      <c r="C6" s="21" t="s">
        <v>54</v>
      </c>
      <c r="D6" s="21" t="s">
        <v>55</v>
      </c>
      <c r="E6" s="21" t="s">
        <v>56</v>
      </c>
      <c r="F6" s="21" t="s">
        <v>44</v>
      </c>
      <c r="H6" s="21" t="s">
        <v>29</v>
      </c>
      <c r="I6" s="21" t="s">
        <v>53</v>
      </c>
      <c r="J6" s="21" t="s">
        <v>54</v>
      </c>
      <c r="K6" s="21" t="s">
        <v>55</v>
      </c>
      <c r="L6" s="21" t="s">
        <v>56</v>
      </c>
      <c r="M6" s="21" t="s">
        <v>44</v>
      </c>
      <c r="O6" s="21" t="s">
        <v>29</v>
      </c>
      <c r="P6" s="21" t="s">
        <v>53</v>
      </c>
      <c r="Q6" s="21" t="s">
        <v>54</v>
      </c>
      <c r="R6" s="21" t="s">
        <v>55</v>
      </c>
      <c r="S6" s="21" t="s">
        <v>56</v>
      </c>
      <c r="T6" s="21" t="s">
        <v>44</v>
      </c>
      <c r="V6" s="21" t="s">
        <v>29</v>
      </c>
      <c r="W6" s="21" t="s">
        <v>53</v>
      </c>
      <c r="X6" s="21" t="s">
        <v>54</v>
      </c>
      <c r="Y6" s="21" t="s">
        <v>55</v>
      </c>
      <c r="Z6" s="21" t="s">
        <v>59</v>
      </c>
      <c r="AA6" s="21" t="s">
        <v>44</v>
      </c>
      <c r="AC6" s="21" t="s">
        <v>29</v>
      </c>
      <c r="AD6" s="21" t="s">
        <v>53</v>
      </c>
      <c r="AE6" s="21" t="s">
        <v>54</v>
      </c>
      <c r="AF6" s="21" t="s">
        <v>55</v>
      </c>
      <c r="AG6" s="21" t="s">
        <v>56</v>
      </c>
      <c r="AH6" s="21" t="s">
        <v>44</v>
      </c>
      <c r="AJ6" s="21" t="s">
        <v>29</v>
      </c>
      <c r="AK6" s="21" t="s">
        <v>53</v>
      </c>
      <c r="AL6" s="21" t="s">
        <v>54</v>
      </c>
      <c r="AM6" s="21" t="s">
        <v>55</v>
      </c>
      <c r="AN6" s="21" t="s">
        <v>60</v>
      </c>
      <c r="AO6" s="21" t="s">
        <v>44</v>
      </c>
      <c r="AQ6" s="21" t="s">
        <v>29</v>
      </c>
      <c r="AR6" s="21" t="s">
        <v>53</v>
      </c>
      <c r="AS6" s="21" t="s">
        <v>54</v>
      </c>
      <c r="AT6" s="21" t="s">
        <v>55</v>
      </c>
      <c r="AU6" s="21" t="s">
        <v>43</v>
      </c>
      <c r="AV6" s="21" t="s">
        <v>44</v>
      </c>
      <c r="AX6" s="21" t="s">
        <v>29</v>
      </c>
      <c r="AY6" s="21" t="s">
        <v>53</v>
      </c>
      <c r="AZ6" s="21" t="s">
        <v>54</v>
      </c>
      <c r="BA6" s="21" t="s">
        <v>55</v>
      </c>
      <c r="BB6" s="21" t="s">
        <v>56</v>
      </c>
      <c r="BC6" s="21" t="s">
        <v>44</v>
      </c>
      <c r="BE6" s="21" t="s">
        <v>29</v>
      </c>
      <c r="BF6" s="21" t="s">
        <v>53</v>
      </c>
      <c r="BG6" s="21" t="s">
        <v>54</v>
      </c>
      <c r="BH6" s="21" t="s">
        <v>55</v>
      </c>
      <c r="BI6" s="21" t="s">
        <v>56</v>
      </c>
      <c r="BJ6" s="21" t="s">
        <v>44</v>
      </c>
    </row>
    <row r="7" spans="1:62" x14ac:dyDescent="0.35">
      <c r="A7" s="45">
        <v>215</v>
      </c>
      <c r="B7" s="21" t="str">
        <f>_xlfn.XLOOKUP(A7,Admin!$A$2:$A$601,Admin!$C$2:$C$601,"",0)</f>
        <v>U11B DAC</v>
      </c>
      <c r="C7" s="21" t="str">
        <f>_xlfn.XLOOKUP(A7,Admin!$A$2:$A$601,Admin!$D$2:$D$601,"",0)</f>
        <v>KOBI</v>
      </c>
      <c r="D7" s="21" t="str">
        <f>_xlfn.XLOOKUP(A7,Admin!$A$2:$A$601,Admin!$E$2:$E$601,"",0)</f>
        <v>BRAY</v>
      </c>
      <c r="E7" s="59">
        <v>1.87</v>
      </c>
      <c r="F7" s="21">
        <f t="shared" ref="F7:F50" si="0">IFERROR(RANK(E7,E$7:E$50,0),"")</f>
        <v>1</v>
      </c>
      <c r="H7" s="45">
        <v>322</v>
      </c>
      <c r="I7" s="21" t="str">
        <f>_xlfn.XLOOKUP(H7,Admin!$A$2:$A$601,Admin!$C$2:$C$601,"",0)</f>
        <v>U11B PAC</v>
      </c>
      <c r="J7" s="21" t="str">
        <f>_xlfn.XLOOKUP(H7,Admin!$A$2:$A$601,Admin!$D$2:$D$601,"",0)</f>
        <v>Elliot</v>
      </c>
      <c r="K7" s="21" t="str">
        <f>_xlfn.XLOOKUP(H7,Admin!$A$2:$A$601,Admin!$E$2:$E$601,"",0)</f>
        <v>Richings</v>
      </c>
      <c r="L7" s="59">
        <v>6.03</v>
      </c>
      <c r="M7" s="21">
        <f t="shared" ref="M7:M50" si="1">IFERROR(RANK(L7,L$7:L$50,0),"")</f>
        <v>1</v>
      </c>
      <c r="O7" s="45">
        <v>121</v>
      </c>
      <c r="P7" s="21" t="str">
        <f>_xlfn.XLOOKUP(O7,Admin!$A$2:$A$601,Admin!$C$2:$C$601,"",0)</f>
        <v>U11B BAC</v>
      </c>
      <c r="Q7" s="21" t="str">
        <f>_xlfn.XLOOKUP(O7,Admin!$A$2:$A$601,Admin!$D$2:$D$601,"",0)</f>
        <v>Sonny</v>
      </c>
      <c r="R7" s="21" t="str">
        <f>_xlfn.XLOOKUP(O7,Admin!$A$2:$A$601,Admin!$E$2:$E$601,"",0)</f>
        <v>Taylor</v>
      </c>
      <c r="S7" s="82">
        <v>44</v>
      </c>
      <c r="T7" s="21">
        <f t="shared" ref="T7:T50" si="2">IFERROR(RANK(S7,S$7:S$50,0),"")</f>
        <v>1</v>
      </c>
      <c r="V7" s="45">
        <v>616</v>
      </c>
      <c r="W7" s="21" t="str">
        <f>_xlfn.XLOOKUP(V7,Admin!$A$2:$A$601,Admin!$C$2:$C$601,"",0)</f>
        <v>U11B WAC</v>
      </c>
      <c r="X7" s="21" t="str">
        <f>_xlfn.XLOOKUP(V7,Admin!$A$2:$A$601,Admin!$D$2:$D$601,"",0)</f>
        <v xml:space="preserve">JOSHUA </v>
      </c>
      <c r="Y7" s="21" t="str">
        <f>_xlfn.XLOOKUP(V7,Admin!$A$2:$A$601,Admin!$E$2:$E$601,"",0)</f>
        <v xml:space="preserve">GOLLINGS </v>
      </c>
      <c r="Z7" s="82">
        <v>54</v>
      </c>
      <c r="AA7" s="21">
        <f t="shared" ref="AA7:AA50" si="3">IFERROR(RANK(Z7,Z$7:Z$50,0),"")</f>
        <v>1</v>
      </c>
      <c r="AC7" s="45">
        <v>616</v>
      </c>
      <c r="AD7" s="21" t="str">
        <f>_xlfn.XLOOKUP(AC7,Admin!$A$2:$A$601,Admin!$C$2:$C$601,"",0)</f>
        <v>U11B WAC</v>
      </c>
      <c r="AE7" s="21" t="str">
        <f>_xlfn.XLOOKUP(AC7,Admin!$A$2:$A$601,Admin!$D$2:$D$601,"",0)</f>
        <v xml:space="preserve">JOSHUA </v>
      </c>
      <c r="AF7" s="21" t="str">
        <f>_xlfn.XLOOKUP(AC7,Admin!$A$2:$A$601,Admin!$E$2:$E$601,"",0)</f>
        <v xml:space="preserve">GOLLINGS </v>
      </c>
      <c r="AG7" s="57">
        <v>14.1</v>
      </c>
      <c r="AH7" s="21">
        <f t="shared" ref="AH7:AH50" si="4">IFERROR(RANK(AG7,AG$7:AG$50,1),"")</f>
        <v>1</v>
      </c>
      <c r="AJ7" s="45">
        <v>489</v>
      </c>
      <c r="AK7" s="21" t="str">
        <f>_xlfn.XLOOKUP(AJ7,Admin!$A$2:$A$601,Admin!$C$2:$C$601,"",0)</f>
        <v>U11B PR</v>
      </c>
      <c r="AL7" s="21" t="str">
        <f>_xlfn.XLOOKUP(AJ7,Admin!$A$2:$A$601,Admin!$D$2:$D$601,"",0)</f>
        <v>Denny</v>
      </c>
      <c r="AM7" s="21" t="str">
        <f>_xlfn.XLOOKUP(AJ7,Admin!$A$2:$A$601,Admin!$E$2:$E$601,"",0)</f>
        <v>Graham</v>
      </c>
      <c r="AN7" s="82">
        <v>17</v>
      </c>
      <c r="AO7" s="21">
        <f t="shared" ref="AO7:AO50" si="5">IFERROR(RANK(AN7,AN$7:AN$50,0),"")</f>
        <v>1</v>
      </c>
      <c r="AQ7" s="45">
        <v>470</v>
      </c>
      <c r="AR7" s="21" t="str">
        <f>_xlfn.XLOOKUP(AQ7,Admin!$A$2:$A$601,Admin!$C$2:$C$601,"",0)</f>
        <v>U11B PR</v>
      </c>
      <c r="AS7" s="21" t="str">
        <f>_xlfn.XLOOKUP(AQ7,Admin!$A$2:$A$601,Admin!$D$2:$D$601,"",0)</f>
        <v>Oliver</v>
      </c>
      <c r="AT7" s="21" t="str">
        <f>_xlfn.XLOOKUP(AQ7,Admin!$A$2:$A$601,Admin!$E$2:$E$601,"",0)</f>
        <v>Nightingale</v>
      </c>
      <c r="AU7" s="82">
        <v>55</v>
      </c>
      <c r="AV7" s="21">
        <f t="shared" ref="AV7:AV50" si="6">IFERROR(RANK(AU7,AU$7:AU$50,0),"")</f>
        <v>1</v>
      </c>
      <c r="AX7" s="45">
        <v>322</v>
      </c>
      <c r="AY7" s="21" t="str">
        <f>_xlfn.XLOOKUP(AX7,Admin!$A$2:$A$601,Admin!$C$2:$C$601,"",0)</f>
        <v>U11B PAC</v>
      </c>
      <c r="AZ7" s="21" t="str">
        <f>_xlfn.XLOOKUP(AX7,Admin!$A$2:$A$601,Admin!$D$2:$D$601,"",0)</f>
        <v>Elliot</v>
      </c>
      <c r="BA7" s="21" t="str">
        <f>_xlfn.XLOOKUP(AX7,Admin!$A$2:$A$601,Admin!$E$2:$E$601,"",0)</f>
        <v>Richings</v>
      </c>
      <c r="BB7" s="59">
        <v>6.66</v>
      </c>
      <c r="BC7" s="21">
        <f t="shared" ref="BC7:BC50" si="7">IFERROR(RANK(BB7,BB$7:BB$50,0),"")</f>
        <v>1</v>
      </c>
      <c r="BE7" s="45">
        <v>485</v>
      </c>
      <c r="BF7" s="21" t="str">
        <f>_xlfn.XLOOKUP(BE7,Admin!$A$2:$A$601,Admin!$C$2:$C$601,"",0)</f>
        <v>U11B PR</v>
      </c>
      <c r="BG7" s="21" t="str">
        <f>_xlfn.XLOOKUP(BE7,Admin!$A$2:$A$601,Admin!$D$2:$D$601,"",0)</f>
        <v>Filip</v>
      </c>
      <c r="BH7" s="21" t="str">
        <f>_xlfn.XLOOKUP(BE7,Admin!$A$2:$A$601,Admin!$E$2:$E$601,"",0)</f>
        <v>Miles</v>
      </c>
      <c r="BI7" s="59">
        <v>18.52</v>
      </c>
      <c r="BJ7" s="21">
        <f t="shared" ref="BJ7:BJ50" si="8">IFERROR(RANK(BI7,BI$7:BI$50,0),"")</f>
        <v>1</v>
      </c>
    </row>
    <row r="8" spans="1:62" x14ac:dyDescent="0.35">
      <c r="A8" s="45">
        <v>419</v>
      </c>
      <c r="B8" s="21" t="str">
        <f>_xlfn.XLOOKUP(A8,Admin!$A$2:$A$601,Admin!$C$2:$C$601,"",0)</f>
        <v>U11B PR</v>
      </c>
      <c r="C8" s="21" t="str">
        <f>_xlfn.XLOOKUP(A8,Admin!$A$2:$A$601,Admin!$D$2:$D$601,"",0)</f>
        <v>George</v>
      </c>
      <c r="D8" s="21" t="str">
        <f>_xlfn.XLOOKUP(A8,Admin!$A$2:$A$601,Admin!$E$2:$E$601,"",0)</f>
        <v>Talbot</v>
      </c>
      <c r="E8" s="59">
        <v>1.85</v>
      </c>
      <c r="F8" s="21">
        <f t="shared" si="0"/>
        <v>2</v>
      </c>
      <c r="H8" s="45">
        <v>419</v>
      </c>
      <c r="I8" s="21" t="str">
        <f>_xlfn.XLOOKUP(H8,Admin!$A$2:$A$601,Admin!$C$2:$C$601,"",0)</f>
        <v>U11B PR</v>
      </c>
      <c r="J8" s="21" t="str">
        <f>_xlfn.XLOOKUP(H8,Admin!$A$2:$A$601,Admin!$D$2:$D$601,"",0)</f>
        <v>George</v>
      </c>
      <c r="K8" s="21" t="str">
        <f>_xlfn.XLOOKUP(H8,Admin!$A$2:$A$601,Admin!$E$2:$E$601,"",0)</f>
        <v>Talbot</v>
      </c>
      <c r="L8" s="59">
        <v>5.85</v>
      </c>
      <c r="M8" s="21">
        <f t="shared" si="1"/>
        <v>2</v>
      </c>
      <c r="O8" s="45">
        <v>215</v>
      </c>
      <c r="P8" s="21" t="str">
        <f>_xlfn.XLOOKUP(O8,Admin!$A$2:$A$601,Admin!$C$2:$C$601,"",0)</f>
        <v>U11B DAC</v>
      </c>
      <c r="Q8" s="21" t="str">
        <f>_xlfn.XLOOKUP(O8,Admin!$A$2:$A$601,Admin!$D$2:$D$601,"",0)</f>
        <v>KOBI</v>
      </c>
      <c r="R8" s="21" t="str">
        <f>_xlfn.XLOOKUP(O8,Admin!$A$2:$A$601,Admin!$E$2:$E$601,"",0)</f>
        <v>BRAY</v>
      </c>
      <c r="S8" s="82">
        <v>42</v>
      </c>
      <c r="T8" s="21">
        <f t="shared" si="2"/>
        <v>2</v>
      </c>
      <c r="V8" s="45">
        <v>120</v>
      </c>
      <c r="W8" s="21" t="str">
        <f>_xlfn.XLOOKUP(V8,Admin!$A$2:$A$601,Admin!$C$2:$C$601,"",0)</f>
        <v>U11B BAC</v>
      </c>
      <c r="X8" s="21" t="str">
        <f>_xlfn.XLOOKUP(V8,Admin!$A$2:$A$601,Admin!$D$2:$D$601,"",0)</f>
        <v>Jayton</v>
      </c>
      <c r="Y8" s="21" t="str">
        <f>_xlfn.XLOOKUP(V8,Admin!$A$2:$A$601,Admin!$E$2:$E$601,"",0)</f>
        <v>Welsh</v>
      </c>
      <c r="Z8" s="82">
        <v>51</v>
      </c>
      <c r="AA8" s="21">
        <f t="shared" si="3"/>
        <v>2</v>
      </c>
      <c r="AC8" s="45">
        <v>315</v>
      </c>
      <c r="AD8" s="21" t="str">
        <f>_xlfn.XLOOKUP(AC8,Admin!$A$2:$A$601,Admin!$C$2:$C$601,"",0)</f>
        <v>U11B PAC</v>
      </c>
      <c r="AE8" s="21" t="str">
        <f>_xlfn.XLOOKUP(AC8,Admin!$A$2:$A$601,Admin!$D$2:$D$601,"",0)</f>
        <v>Noah</v>
      </c>
      <c r="AF8" s="21" t="str">
        <f>_xlfn.XLOOKUP(AC8,Admin!$A$2:$A$601,Admin!$E$2:$E$601,"",0)</f>
        <v>McCarthy</v>
      </c>
      <c r="AG8" s="57">
        <v>14.5</v>
      </c>
      <c r="AH8" s="21">
        <f t="shared" si="4"/>
        <v>2</v>
      </c>
      <c r="AJ8" s="45">
        <v>486</v>
      </c>
      <c r="AK8" s="21" t="str">
        <f>_xlfn.XLOOKUP(AJ8,Admin!$A$2:$A$601,Admin!$C$2:$C$601,"",0)</f>
        <v>U11B PR</v>
      </c>
      <c r="AL8" s="21" t="str">
        <f>_xlfn.XLOOKUP(AJ8,Admin!$A$2:$A$601,Admin!$D$2:$D$601,"",0)</f>
        <v>Roman</v>
      </c>
      <c r="AM8" s="21" t="str">
        <f>_xlfn.XLOOKUP(AJ8,Admin!$A$2:$A$601,Admin!$E$2:$E$601,"",0)</f>
        <v>Scott</v>
      </c>
      <c r="AN8" s="82">
        <v>15</v>
      </c>
      <c r="AO8" s="21">
        <f t="shared" si="5"/>
        <v>2</v>
      </c>
      <c r="AQ8" s="45">
        <v>620</v>
      </c>
      <c r="AR8" s="21" t="str">
        <f>_xlfn.XLOOKUP(AQ8,Admin!$A$2:$A$601,Admin!$C$2:$C$601,"",0)</f>
        <v>U11B WAC</v>
      </c>
      <c r="AS8" s="21" t="str">
        <f>_xlfn.XLOOKUP(AQ8,Admin!$A$2:$A$601,Admin!$D$2:$D$601,"",0)</f>
        <v xml:space="preserve">TOBY </v>
      </c>
      <c r="AT8" s="21" t="str">
        <f>_xlfn.XLOOKUP(AQ8,Admin!$A$2:$A$601,Admin!$E$2:$E$601,"",0)</f>
        <v xml:space="preserve">SMITH </v>
      </c>
      <c r="AU8" s="82">
        <v>54</v>
      </c>
      <c r="AV8" s="21">
        <f t="shared" si="6"/>
        <v>2</v>
      </c>
      <c r="AX8" s="45">
        <v>619</v>
      </c>
      <c r="AY8" s="21" t="str">
        <f>_xlfn.XLOOKUP(AX8,Admin!$A$2:$A$601,Admin!$C$2:$C$601,"",0)</f>
        <v>U11B WAC</v>
      </c>
      <c r="AZ8" s="21" t="str">
        <f>_xlfn.XLOOKUP(AX8,Admin!$A$2:$A$601,Admin!$D$2:$D$601,"",0)</f>
        <v xml:space="preserve">SEBASTIAN </v>
      </c>
      <c r="BA8" s="21" t="str">
        <f>_xlfn.XLOOKUP(AX8,Admin!$A$2:$A$601,Admin!$E$2:$E$601,"",0)</f>
        <v xml:space="preserve">POWELL </v>
      </c>
      <c r="BB8" s="59">
        <v>6.31</v>
      </c>
      <c r="BC8" s="21">
        <f t="shared" si="7"/>
        <v>2</v>
      </c>
      <c r="BE8" s="45">
        <v>322</v>
      </c>
      <c r="BF8" s="21" t="str">
        <f>_xlfn.XLOOKUP(BE8,Admin!$A$2:$A$601,Admin!$C$2:$C$601,"",0)</f>
        <v>U11B PAC</v>
      </c>
      <c r="BG8" s="21" t="str">
        <f>_xlfn.XLOOKUP(BE8,Admin!$A$2:$A$601,Admin!$D$2:$D$601,"",0)</f>
        <v>Elliot</v>
      </c>
      <c r="BH8" s="21" t="str">
        <f>_xlfn.XLOOKUP(BE8,Admin!$A$2:$A$601,Admin!$E$2:$E$601,"",0)</f>
        <v>Richings</v>
      </c>
      <c r="BI8" s="59">
        <v>18.309999999999999</v>
      </c>
      <c r="BJ8" s="21">
        <f t="shared" si="8"/>
        <v>2</v>
      </c>
    </row>
    <row r="9" spans="1:62" x14ac:dyDescent="0.35">
      <c r="A9" s="45">
        <v>121</v>
      </c>
      <c r="B9" s="21" t="str">
        <f>_xlfn.XLOOKUP(A9,Admin!$A$2:$A$601,Admin!$C$2:$C$601,"",0)</f>
        <v>U11B BAC</v>
      </c>
      <c r="C9" s="21" t="str">
        <f>_xlfn.XLOOKUP(A9,Admin!$A$2:$A$601,Admin!$D$2:$D$601,"",0)</f>
        <v>Sonny</v>
      </c>
      <c r="D9" s="21" t="str">
        <f>_xlfn.XLOOKUP(A9,Admin!$A$2:$A$601,Admin!$E$2:$E$601,"",0)</f>
        <v>Taylor</v>
      </c>
      <c r="E9" s="59">
        <v>1.83</v>
      </c>
      <c r="F9" s="21">
        <f t="shared" si="0"/>
        <v>3</v>
      </c>
      <c r="H9" s="45">
        <v>424</v>
      </c>
      <c r="I9" s="21" t="str">
        <f>_xlfn.XLOOKUP(H9,Admin!$A$2:$A$601,Admin!$C$2:$C$601,"",0)</f>
        <v>U11B PR</v>
      </c>
      <c r="J9" s="21" t="str">
        <f>_xlfn.XLOOKUP(H9,Admin!$A$2:$A$601,Admin!$D$2:$D$601,"",0)</f>
        <v>Aiden</v>
      </c>
      <c r="K9" s="21" t="str">
        <f>_xlfn.XLOOKUP(H9,Admin!$A$2:$A$601,Admin!$E$2:$E$601,"",0)</f>
        <v>Nixon</v>
      </c>
      <c r="L9" s="59">
        <v>5.34</v>
      </c>
      <c r="M9" s="21">
        <f t="shared" si="1"/>
        <v>3</v>
      </c>
      <c r="O9" s="45">
        <v>120</v>
      </c>
      <c r="P9" s="21" t="str">
        <f>_xlfn.XLOOKUP(O9,Admin!$A$2:$A$601,Admin!$C$2:$C$601,"",0)</f>
        <v>U11B BAC</v>
      </c>
      <c r="Q9" s="21" t="str">
        <f>_xlfn.XLOOKUP(O9,Admin!$A$2:$A$601,Admin!$D$2:$D$601,"",0)</f>
        <v>Jayton</v>
      </c>
      <c r="R9" s="21" t="str">
        <f>_xlfn.XLOOKUP(O9,Admin!$A$2:$A$601,Admin!$E$2:$E$601,"",0)</f>
        <v>Welsh</v>
      </c>
      <c r="S9" s="82">
        <v>41</v>
      </c>
      <c r="T9" s="21">
        <f t="shared" si="2"/>
        <v>3</v>
      </c>
      <c r="V9" s="45">
        <v>122</v>
      </c>
      <c r="W9" s="21" t="str">
        <f>_xlfn.XLOOKUP(V9,Admin!$A$2:$A$601,Admin!$C$2:$C$601,"",0)</f>
        <v>U11B BAC</v>
      </c>
      <c r="X9" s="21" t="str">
        <f>_xlfn.XLOOKUP(V9,Admin!$A$2:$A$601,Admin!$D$2:$D$601,"",0)</f>
        <v>Arthur</v>
      </c>
      <c r="Y9" s="21" t="str">
        <f>_xlfn.XLOOKUP(V9,Admin!$A$2:$A$601,Admin!$E$2:$E$601,"",0)</f>
        <v>Turner</v>
      </c>
      <c r="Z9" s="82">
        <v>51</v>
      </c>
      <c r="AA9" s="21">
        <f t="shared" si="3"/>
        <v>2</v>
      </c>
      <c r="AC9" s="45">
        <v>623</v>
      </c>
      <c r="AD9" s="21" t="str">
        <f>_xlfn.XLOOKUP(AC9,Admin!$A$2:$A$601,Admin!$C$2:$C$601,"",0)</f>
        <v>U11B WAC</v>
      </c>
      <c r="AE9" s="21" t="str">
        <f>_xlfn.XLOOKUP(AC9,Admin!$A$2:$A$601,Admin!$D$2:$D$601,"",0)</f>
        <v xml:space="preserve">EDDIE </v>
      </c>
      <c r="AF9" s="21" t="str">
        <f>_xlfn.XLOOKUP(AC9,Admin!$A$2:$A$601,Admin!$E$2:$E$601,"",0)</f>
        <v xml:space="preserve">SEWARD </v>
      </c>
      <c r="AG9" s="57">
        <v>16</v>
      </c>
      <c r="AH9" s="21">
        <f t="shared" si="4"/>
        <v>3</v>
      </c>
      <c r="AJ9" s="45">
        <v>485</v>
      </c>
      <c r="AK9" s="21" t="str">
        <f>_xlfn.XLOOKUP(AJ9,Admin!$A$2:$A$601,Admin!$C$2:$C$601,"",0)</f>
        <v>U11B PR</v>
      </c>
      <c r="AL9" s="21" t="str">
        <f>_xlfn.XLOOKUP(AJ9,Admin!$A$2:$A$601,Admin!$D$2:$D$601,"",0)</f>
        <v>Filip</v>
      </c>
      <c r="AM9" s="21" t="str">
        <f>_xlfn.XLOOKUP(AJ9,Admin!$A$2:$A$601,Admin!$E$2:$E$601,"",0)</f>
        <v>Miles</v>
      </c>
      <c r="AN9" s="82">
        <v>14</v>
      </c>
      <c r="AO9" s="21">
        <f t="shared" si="5"/>
        <v>3</v>
      </c>
      <c r="AQ9" s="45">
        <v>616</v>
      </c>
      <c r="AR9" s="21" t="str">
        <f>_xlfn.XLOOKUP(AQ9,Admin!$A$2:$A$601,Admin!$C$2:$C$601,"",0)</f>
        <v>U11B WAC</v>
      </c>
      <c r="AS9" s="21" t="str">
        <f>_xlfn.XLOOKUP(AQ9,Admin!$A$2:$A$601,Admin!$D$2:$D$601,"",0)</f>
        <v xml:space="preserve">JOSHUA </v>
      </c>
      <c r="AT9" s="21" t="str">
        <f>_xlfn.XLOOKUP(AQ9,Admin!$A$2:$A$601,Admin!$E$2:$E$601,"",0)</f>
        <v xml:space="preserve">GOLLINGS </v>
      </c>
      <c r="AU9" s="82">
        <v>53</v>
      </c>
      <c r="AV9" s="21">
        <f t="shared" si="6"/>
        <v>3</v>
      </c>
      <c r="AX9" s="45">
        <v>125</v>
      </c>
      <c r="AY9" s="21" t="str">
        <f>_xlfn.XLOOKUP(AX9,Admin!$A$2:$A$601,Admin!$C$2:$C$601,"",0)</f>
        <v>U11B BAC</v>
      </c>
      <c r="AZ9" s="21" t="str">
        <f>_xlfn.XLOOKUP(AX9,Admin!$A$2:$A$601,Admin!$D$2:$D$601,"",0)</f>
        <v>Haden</v>
      </c>
      <c r="BA9" s="21" t="str">
        <f>_xlfn.XLOOKUP(AX9,Admin!$A$2:$A$601,Admin!$E$2:$E$601,"",0)</f>
        <v>McDade</v>
      </c>
      <c r="BB9" s="59">
        <v>6.09</v>
      </c>
      <c r="BC9" s="21">
        <f t="shared" si="7"/>
        <v>3</v>
      </c>
      <c r="BE9" s="45">
        <v>125</v>
      </c>
      <c r="BF9" s="21" t="str">
        <f>_xlfn.XLOOKUP(BE9,Admin!$A$2:$A$601,Admin!$C$2:$C$601,"",0)</f>
        <v>U11B BAC</v>
      </c>
      <c r="BG9" s="21" t="str">
        <f>_xlfn.XLOOKUP(BE9,Admin!$A$2:$A$601,Admin!$D$2:$D$601,"",0)</f>
        <v>Haden</v>
      </c>
      <c r="BH9" s="21" t="str">
        <f>_xlfn.XLOOKUP(BE9,Admin!$A$2:$A$601,Admin!$E$2:$E$601,"",0)</f>
        <v>McDade</v>
      </c>
      <c r="BI9" s="59">
        <v>16.239999999999998</v>
      </c>
      <c r="BJ9" s="21">
        <f t="shared" si="8"/>
        <v>3</v>
      </c>
    </row>
    <row r="10" spans="1:62" x14ac:dyDescent="0.35">
      <c r="A10" s="45">
        <v>120</v>
      </c>
      <c r="B10" s="21" t="str">
        <f>_xlfn.XLOOKUP(A10,Admin!$A$2:$A$601,Admin!$C$2:$C$601,"",0)</f>
        <v>U11B BAC</v>
      </c>
      <c r="C10" s="21" t="str">
        <f>_xlfn.XLOOKUP(A10,Admin!$A$2:$A$601,Admin!$D$2:$D$601,"",0)</f>
        <v>Jayton</v>
      </c>
      <c r="D10" s="21" t="str">
        <f>_xlfn.XLOOKUP(A10,Admin!$A$2:$A$601,Admin!$E$2:$E$601,"",0)</f>
        <v>Welsh</v>
      </c>
      <c r="E10" s="59">
        <v>1.73</v>
      </c>
      <c r="F10" s="21">
        <f t="shared" si="0"/>
        <v>4</v>
      </c>
      <c r="H10" s="45">
        <v>318</v>
      </c>
      <c r="I10" s="21" t="str">
        <f>_xlfn.XLOOKUP(H10,Admin!$A$2:$A$601,Admin!$C$2:$C$601,"",0)</f>
        <v>U11B PAC</v>
      </c>
      <c r="J10" s="21" t="str">
        <f>_xlfn.XLOOKUP(H10,Admin!$A$2:$A$601,Admin!$D$2:$D$601,"",0)</f>
        <v>Hari</v>
      </c>
      <c r="K10" s="21" t="str">
        <f>_xlfn.XLOOKUP(H10,Admin!$A$2:$A$601,Admin!$E$2:$E$601,"",0)</f>
        <v>Dhir</v>
      </c>
      <c r="L10" s="59">
        <v>5.34</v>
      </c>
      <c r="M10" s="21">
        <f t="shared" si="1"/>
        <v>3</v>
      </c>
      <c r="O10" s="45">
        <v>124</v>
      </c>
      <c r="P10" s="21" t="str">
        <f>_xlfn.XLOOKUP(O10,Admin!$A$2:$A$601,Admin!$C$2:$C$601,"",0)</f>
        <v>U11B BAC</v>
      </c>
      <c r="Q10" s="21" t="str">
        <f>_xlfn.XLOOKUP(O10,Admin!$A$2:$A$601,Admin!$D$2:$D$601,"",0)</f>
        <v>Anderson</v>
      </c>
      <c r="R10" s="21" t="str">
        <f>_xlfn.XLOOKUP(O10,Admin!$A$2:$A$601,Admin!$E$2:$E$601,"",0)</f>
        <v>Peaty</v>
      </c>
      <c r="S10" s="82">
        <v>38</v>
      </c>
      <c r="T10" s="21">
        <f t="shared" si="2"/>
        <v>4</v>
      </c>
      <c r="V10" s="45">
        <v>419</v>
      </c>
      <c r="W10" s="21" t="str">
        <f>_xlfn.XLOOKUP(V10,Admin!$A$2:$A$601,Admin!$C$2:$C$601,"",0)</f>
        <v>U11B PR</v>
      </c>
      <c r="X10" s="21" t="str">
        <f>_xlfn.XLOOKUP(V10,Admin!$A$2:$A$601,Admin!$D$2:$D$601,"",0)</f>
        <v>George</v>
      </c>
      <c r="Y10" s="21" t="str">
        <f>_xlfn.XLOOKUP(V10,Admin!$A$2:$A$601,Admin!$E$2:$E$601,"",0)</f>
        <v>Talbot</v>
      </c>
      <c r="Z10" s="82">
        <v>49</v>
      </c>
      <c r="AA10" s="21">
        <f t="shared" si="3"/>
        <v>4</v>
      </c>
      <c r="AC10" s="45">
        <v>424</v>
      </c>
      <c r="AD10" s="21" t="str">
        <f>_xlfn.XLOOKUP(AC10,Admin!$A$2:$A$601,Admin!$C$2:$C$601,"",0)</f>
        <v>U11B PR</v>
      </c>
      <c r="AE10" s="21" t="str">
        <f>_xlfn.XLOOKUP(AC10,Admin!$A$2:$A$601,Admin!$D$2:$D$601,"",0)</f>
        <v>Aiden</v>
      </c>
      <c r="AF10" s="21" t="str">
        <f>_xlfn.XLOOKUP(AC10,Admin!$A$2:$A$601,Admin!$E$2:$E$601,"",0)</f>
        <v>Nixon</v>
      </c>
      <c r="AG10" s="57">
        <v>16.899999999999999</v>
      </c>
      <c r="AH10" s="21">
        <f t="shared" si="4"/>
        <v>4</v>
      </c>
      <c r="AJ10" s="45">
        <v>315</v>
      </c>
      <c r="AK10" s="21" t="str">
        <f>_xlfn.XLOOKUP(AJ10,Admin!$A$2:$A$601,Admin!$C$2:$C$601,"",0)</f>
        <v>U11B PAC</v>
      </c>
      <c r="AL10" s="21" t="str">
        <f>_xlfn.XLOOKUP(AJ10,Admin!$A$2:$A$601,Admin!$D$2:$D$601,"",0)</f>
        <v>Noah</v>
      </c>
      <c r="AM10" s="21" t="str">
        <f>_xlfn.XLOOKUP(AJ10,Admin!$A$2:$A$601,Admin!$E$2:$E$601,"",0)</f>
        <v>McCarthy</v>
      </c>
      <c r="AN10" s="82">
        <v>11</v>
      </c>
      <c r="AO10" s="21">
        <f t="shared" si="5"/>
        <v>4</v>
      </c>
      <c r="AQ10" s="45">
        <v>615</v>
      </c>
      <c r="AR10" s="21" t="str">
        <f>_xlfn.XLOOKUP(AQ10,Admin!$A$2:$A$601,Admin!$C$2:$C$601,"",0)</f>
        <v>U11B WAC</v>
      </c>
      <c r="AS10" s="21" t="str">
        <f>_xlfn.XLOOKUP(AQ10,Admin!$A$2:$A$601,Admin!$D$2:$D$601,"",0)</f>
        <v xml:space="preserve">JOSEPH </v>
      </c>
      <c r="AT10" s="21" t="str">
        <f>_xlfn.XLOOKUP(AQ10,Admin!$A$2:$A$601,Admin!$E$2:$E$601,"",0)</f>
        <v xml:space="preserve">MEARS </v>
      </c>
      <c r="AU10" s="82">
        <v>39</v>
      </c>
      <c r="AV10" s="21">
        <f t="shared" si="6"/>
        <v>4</v>
      </c>
      <c r="AX10" s="45">
        <v>424</v>
      </c>
      <c r="AY10" s="21" t="str">
        <f>_xlfn.XLOOKUP(AX10,Admin!$A$2:$A$601,Admin!$C$2:$C$601,"",0)</f>
        <v>U11B PR</v>
      </c>
      <c r="AZ10" s="21" t="str">
        <f>_xlfn.XLOOKUP(AX10,Admin!$A$2:$A$601,Admin!$D$2:$D$601,"",0)</f>
        <v>Aiden</v>
      </c>
      <c r="BA10" s="21" t="str">
        <f>_xlfn.XLOOKUP(AX10,Admin!$A$2:$A$601,Admin!$E$2:$E$601,"",0)</f>
        <v>Nixon</v>
      </c>
      <c r="BB10" s="59">
        <v>5.72</v>
      </c>
      <c r="BC10" s="21">
        <f t="shared" si="7"/>
        <v>4</v>
      </c>
      <c r="BE10" s="45">
        <v>619</v>
      </c>
      <c r="BF10" s="21" t="str">
        <f>_xlfn.XLOOKUP(BE10,Admin!$A$2:$A$601,Admin!$C$2:$C$601,"",0)</f>
        <v>U11B WAC</v>
      </c>
      <c r="BG10" s="21" t="str">
        <f>_xlfn.XLOOKUP(BE10,Admin!$A$2:$A$601,Admin!$D$2:$D$601,"",0)</f>
        <v xml:space="preserve">SEBASTIAN </v>
      </c>
      <c r="BH10" s="21" t="str">
        <f>_xlfn.XLOOKUP(BE10,Admin!$A$2:$A$601,Admin!$E$2:$E$601,"",0)</f>
        <v xml:space="preserve">POWELL </v>
      </c>
      <c r="BI10" s="59">
        <v>13.94</v>
      </c>
      <c r="BJ10" s="21">
        <f t="shared" si="8"/>
        <v>4</v>
      </c>
    </row>
    <row r="11" spans="1:62" x14ac:dyDescent="0.35">
      <c r="A11" s="45">
        <v>122</v>
      </c>
      <c r="B11" s="21" t="str">
        <f>_xlfn.XLOOKUP(A11,Admin!$A$2:$A$601,Admin!$C$2:$C$601,"",0)</f>
        <v>U11B BAC</v>
      </c>
      <c r="C11" s="21" t="str">
        <f>_xlfn.XLOOKUP(A11,Admin!$A$2:$A$601,Admin!$D$2:$D$601,"",0)</f>
        <v>Arthur</v>
      </c>
      <c r="D11" s="21" t="str">
        <f>_xlfn.XLOOKUP(A11,Admin!$A$2:$A$601,Admin!$E$2:$E$601,"",0)</f>
        <v>Turner</v>
      </c>
      <c r="E11" s="59">
        <v>1.72</v>
      </c>
      <c r="F11" s="21">
        <f t="shared" si="0"/>
        <v>5</v>
      </c>
      <c r="H11" s="45">
        <v>215</v>
      </c>
      <c r="I11" s="21" t="str">
        <f>_xlfn.XLOOKUP(H11,Admin!$A$2:$A$601,Admin!$C$2:$C$601,"",0)</f>
        <v>U11B DAC</v>
      </c>
      <c r="J11" s="21" t="str">
        <f>_xlfn.XLOOKUP(H11,Admin!$A$2:$A$601,Admin!$D$2:$D$601,"",0)</f>
        <v>KOBI</v>
      </c>
      <c r="K11" s="21" t="str">
        <f>_xlfn.XLOOKUP(H11,Admin!$A$2:$A$601,Admin!$E$2:$E$601,"",0)</f>
        <v>BRAY</v>
      </c>
      <c r="L11" s="59">
        <v>5.27</v>
      </c>
      <c r="M11" s="21">
        <f t="shared" si="1"/>
        <v>5</v>
      </c>
      <c r="O11" s="45">
        <v>318</v>
      </c>
      <c r="P11" s="21" t="str">
        <f>_xlfn.XLOOKUP(O11,Admin!$A$2:$A$601,Admin!$C$2:$C$601,"",0)</f>
        <v>U11B PAC</v>
      </c>
      <c r="Q11" s="21" t="str">
        <f>_xlfn.XLOOKUP(O11,Admin!$A$2:$A$601,Admin!$D$2:$D$601,"",0)</f>
        <v>Hari</v>
      </c>
      <c r="R11" s="21" t="str">
        <f>_xlfn.XLOOKUP(O11,Admin!$A$2:$A$601,Admin!$E$2:$E$601,"",0)</f>
        <v>Dhir</v>
      </c>
      <c r="S11" s="82">
        <v>37</v>
      </c>
      <c r="T11" s="21">
        <f t="shared" si="2"/>
        <v>5</v>
      </c>
      <c r="V11" s="45">
        <v>318</v>
      </c>
      <c r="W11" s="21" t="str">
        <f>_xlfn.XLOOKUP(V11,Admin!$A$2:$A$601,Admin!$C$2:$C$601,"",0)</f>
        <v>U11B PAC</v>
      </c>
      <c r="X11" s="21" t="str">
        <f>_xlfn.XLOOKUP(V11,Admin!$A$2:$A$601,Admin!$D$2:$D$601,"",0)</f>
        <v>Hari</v>
      </c>
      <c r="Y11" s="21" t="str">
        <f>_xlfn.XLOOKUP(V11,Admin!$A$2:$A$601,Admin!$E$2:$E$601,"",0)</f>
        <v>Dhir</v>
      </c>
      <c r="Z11" s="82">
        <v>49</v>
      </c>
      <c r="AA11" s="21">
        <f t="shared" si="3"/>
        <v>4</v>
      </c>
      <c r="AC11" s="45">
        <v>425</v>
      </c>
      <c r="AD11" s="21" t="str">
        <f>_xlfn.XLOOKUP(AC11,Admin!$A$2:$A$601,Admin!$C$2:$C$601,"",0)</f>
        <v>U11B PR</v>
      </c>
      <c r="AE11" s="21" t="str">
        <f>_xlfn.XLOOKUP(AC11,Admin!$A$2:$A$601,Admin!$D$2:$D$601,"",0)</f>
        <v>Zach</v>
      </c>
      <c r="AF11" s="21" t="str">
        <f>_xlfn.XLOOKUP(AC11,Admin!$A$2:$A$601,Admin!$E$2:$E$601,"",0)</f>
        <v>Nixon</v>
      </c>
      <c r="AG11" s="57">
        <v>18.399999999999999</v>
      </c>
      <c r="AH11" s="21">
        <f t="shared" si="4"/>
        <v>5</v>
      </c>
      <c r="AJ11" s="45">
        <v>618</v>
      </c>
      <c r="AK11" s="21" t="str">
        <f>_xlfn.XLOOKUP(AJ11,Admin!$A$2:$A$601,Admin!$C$2:$C$601,"",0)</f>
        <v>U11B WAC</v>
      </c>
      <c r="AL11" s="21" t="str">
        <f>_xlfn.XLOOKUP(AJ11,Admin!$A$2:$A$601,Admin!$D$2:$D$601,"",0)</f>
        <v xml:space="preserve">JOSHUA </v>
      </c>
      <c r="AM11" s="21" t="str">
        <f>_xlfn.XLOOKUP(AJ11,Admin!$A$2:$A$601,Admin!$E$2:$E$601,"",0)</f>
        <v xml:space="preserve">DIXON </v>
      </c>
      <c r="AN11" s="82">
        <v>10</v>
      </c>
      <c r="AO11" s="21">
        <f t="shared" si="5"/>
        <v>5</v>
      </c>
      <c r="AQ11" s="45">
        <v>423</v>
      </c>
      <c r="AR11" s="21" t="str">
        <f>_xlfn.XLOOKUP(AQ11,Admin!$A$2:$A$601,Admin!$C$2:$C$601,"",0)</f>
        <v>U11B PR</v>
      </c>
      <c r="AS11" s="21" t="str">
        <f>_xlfn.XLOOKUP(AQ11,Admin!$A$2:$A$601,Admin!$D$2:$D$601,"",0)</f>
        <v>Ronan</v>
      </c>
      <c r="AT11" s="21" t="str">
        <f>_xlfn.XLOOKUP(AQ11,Admin!$A$2:$A$601,Admin!$E$2:$E$601,"",0)</f>
        <v>Maguire</v>
      </c>
      <c r="AU11" s="82">
        <v>23</v>
      </c>
      <c r="AV11" s="21">
        <f t="shared" si="6"/>
        <v>5</v>
      </c>
      <c r="AX11" s="45">
        <v>623</v>
      </c>
      <c r="AY11" s="21" t="str">
        <f>_xlfn.XLOOKUP(AX11,Admin!$A$2:$A$601,Admin!$C$2:$C$601,"",0)</f>
        <v>U11B WAC</v>
      </c>
      <c r="AZ11" s="21" t="str">
        <f>_xlfn.XLOOKUP(AX11,Admin!$A$2:$A$601,Admin!$D$2:$D$601,"",0)</f>
        <v xml:space="preserve">EDDIE </v>
      </c>
      <c r="BA11" s="21" t="str">
        <f>_xlfn.XLOOKUP(AX11,Admin!$A$2:$A$601,Admin!$E$2:$E$601,"",0)</f>
        <v xml:space="preserve">SEWARD </v>
      </c>
      <c r="BB11" s="59">
        <v>5.69</v>
      </c>
      <c r="BC11" s="21">
        <f t="shared" si="7"/>
        <v>5</v>
      </c>
      <c r="BE11" s="45">
        <v>618</v>
      </c>
      <c r="BF11" s="21" t="str">
        <f>_xlfn.XLOOKUP(BE11,Admin!$A$2:$A$601,Admin!$C$2:$C$601,"",0)</f>
        <v>U11B WAC</v>
      </c>
      <c r="BG11" s="21" t="str">
        <f>_xlfn.XLOOKUP(BE11,Admin!$A$2:$A$601,Admin!$D$2:$D$601,"",0)</f>
        <v xml:space="preserve">JOSHUA </v>
      </c>
      <c r="BH11" s="21" t="str">
        <f>_xlfn.XLOOKUP(BE11,Admin!$A$2:$A$601,Admin!$E$2:$E$601,"",0)</f>
        <v xml:space="preserve">DIXON </v>
      </c>
      <c r="BI11" s="59">
        <v>13.71</v>
      </c>
      <c r="BJ11" s="21">
        <f t="shared" si="8"/>
        <v>5</v>
      </c>
    </row>
    <row r="12" spans="1:62" x14ac:dyDescent="0.35">
      <c r="A12" s="45">
        <v>486</v>
      </c>
      <c r="B12" s="21" t="str">
        <f>_xlfn.XLOOKUP(A12,Admin!$A$2:$A$601,Admin!$C$2:$C$601,"",0)</f>
        <v>U11B PR</v>
      </c>
      <c r="C12" s="21" t="str">
        <f>_xlfn.XLOOKUP(A12,Admin!$A$2:$A$601,Admin!$D$2:$D$601,"",0)</f>
        <v>Roman</v>
      </c>
      <c r="D12" s="21" t="str">
        <f>_xlfn.XLOOKUP(A12,Admin!$A$2:$A$601,Admin!$E$2:$E$601,"",0)</f>
        <v>Scott</v>
      </c>
      <c r="E12" s="59">
        <v>1.63</v>
      </c>
      <c r="F12" s="21">
        <f t="shared" si="0"/>
        <v>6</v>
      </c>
      <c r="H12" s="45">
        <v>121</v>
      </c>
      <c r="I12" s="21" t="str">
        <f>_xlfn.XLOOKUP(H12,Admin!$A$2:$A$601,Admin!$C$2:$C$601,"",0)</f>
        <v>U11B BAC</v>
      </c>
      <c r="J12" s="21" t="str">
        <f>_xlfn.XLOOKUP(H12,Admin!$A$2:$A$601,Admin!$D$2:$D$601,"",0)</f>
        <v>Sonny</v>
      </c>
      <c r="K12" s="21" t="str">
        <f>_xlfn.XLOOKUP(H12,Admin!$A$2:$A$601,Admin!$E$2:$E$601,"",0)</f>
        <v>Taylor</v>
      </c>
      <c r="L12" s="59">
        <v>4.95</v>
      </c>
      <c r="M12" s="21">
        <f t="shared" si="1"/>
        <v>6</v>
      </c>
      <c r="O12" s="45">
        <v>125</v>
      </c>
      <c r="P12" s="21" t="str">
        <f>_xlfn.XLOOKUP(O12,Admin!$A$2:$A$601,Admin!$C$2:$C$601,"",0)</f>
        <v>U11B BAC</v>
      </c>
      <c r="Q12" s="21" t="str">
        <f>_xlfn.XLOOKUP(O12,Admin!$A$2:$A$601,Admin!$D$2:$D$601,"",0)</f>
        <v>Haden</v>
      </c>
      <c r="R12" s="21" t="str">
        <f>_xlfn.XLOOKUP(O12,Admin!$A$2:$A$601,Admin!$E$2:$E$601,"",0)</f>
        <v>McDade</v>
      </c>
      <c r="S12" s="82">
        <v>34</v>
      </c>
      <c r="T12" s="21">
        <f t="shared" si="2"/>
        <v>6</v>
      </c>
      <c r="V12" s="45">
        <v>470</v>
      </c>
      <c r="W12" s="21" t="str">
        <f>_xlfn.XLOOKUP(V12,Admin!$A$2:$A$601,Admin!$C$2:$C$601,"",0)</f>
        <v>U11B PR</v>
      </c>
      <c r="X12" s="21" t="str">
        <f>_xlfn.XLOOKUP(V12,Admin!$A$2:$A$601,Admin!$D$2:$D$601,"",0)</f>
        <v>Oliver</v>
      </c>
      <c r="Y12" s="21" t="str">
        <f>_xlfn.XLOOKUP(V12,Admin!$A$2:$A$601,Admin!$E$2:$E$601,"",0)</f>
        <v>Nightingale</v>
      </c>
      <c r="Z12" s="82">
        <v>46</v>
      </c>
      <c r="AA12" s="21">
        <f t="shared" si="3"/>
        <v>6</v>
      </c>
      <c r="AC12" s="45">
        <v>418</v>
      </c>
      <c r="AD12" s="21" t="str">
        <f>_xlfn.XLOOKUP(AC12,Admin!$A$2:$A$601,Admin!$C$2:$C$601,"",0)</f>
        <v>U11B PR</v>
      </c>
      <c r="AE12" s="21" t="str">
        <f>_xlfn.XLOOKUP(AC12,Admin!$A$2:$A$601,Admin!$D$2:$D$601,"",0)</f>
        <v>Oakley</v>
      </c>
      <c r="AF12" s="21" t="str">
        <f>_xlfn.XLOOKUP(AC12,Admin!$A$2:$A$601,Admin!$E$2:$E$601,"",0)</f>
        <v>Shean-Stevens</v>
      </c>
      <c r="AG12" s="57">
        <v>20</v>
      </c>
      <c r="AH12" s="21">
        <f t="shared" si="4"/>
        <v>6</v>
      </c>
      <c r="AJ12" s="45">
        <v>319</v>
      </c>
      <c r="AK12" s="21" t="str">
        <f>_xlfn.XLOOKUP(AJ12,Admin!$A$2:$A$601,Admin!$C$2:$C$601,"",0)</f>
        <v>U11B PAC</v>
      </c>
      <c r="AL12" s="21" t="str">
        <f>_xlfn.XLOOKUP(AJ12,Admin!$A$2:$A$601,Admin!$D$2:$D$601,"",0)</f>
        <v>Freddy</v>
      </c>
      <c r="AM12" s="21" t="str">
        <f>_xlfn.XLOOKUP(AJ12,Admin!$A$2:$A$601,Admin!$E$2:$E$601,"",0)</f>
        <v>Dovey</v>
      </c>
      <c r="AN12" s="82">
        <v>10</v>
      </c>
      <c r="AO12" s="21">
        <f t="shared" si="5"/>
        <v>5</v>
      </c>
      <c r="AQ12" s="45"/>
      <c r="AR12" s="21" t="str">
        <f>_xlfn.XLOOKUP(AQ12,Admin!$A$2:$A$601,Admin!$C$2:$C$601,"",0)</f>
        <v/>
      </c>
      <c r="AS12" s="21" t="str">
        <f>_xlfn.XLOOKUP(AQ12,Admin!$A$2:$A$601,Admin!$D$2:$D$601,"",0)</f>
        <v/>
      </c>
      <c r="AT12" s="21" t="str">
        <f>_xlfn.XLOOKUP(AQ12,Admin!$A$2:$A$601,Admin!$E$2:$E$601,"",0)</f>
        <v/>
      </c>
      <c r="AU12" s="82"/>
      <c r="AV12" s="21" t="str">
        <f t="shared" si="6"/>
        <v/>
      </c>
      <c r="AX12" s="45">
        <v>620</v>
      </c>
      <c r="AY12" s="21" t="str">
        <f>_xlfn.XLOOKUP(AX12,Admin!$A$2:$A$601,Admin!$C$2:$C$601,"",0)</f>
        <v>U11B WAC</v>
      </c>
      <c r="AZ12" s="21" t="str">
        <f>_xlfn.XLOOKUP(AX12,Admin!$A$2:$A$601,Admin!$D$2:$D$601,"",0)</f>
        <v xml:space="preserve">TOBY </v>
      </c>
      <c r="BA12" s="21" t="str">
        <f>_xlfn.XLOOKUP(AX12,Admin!$A$2:$A$601,Admin!$E$2:$E$601,"",0)</f>
        <v xml:space="preserve">SMITH </v>
      </c>
      <c r="BB12" s="59">
        <v>5.54</v>
      </c>
      <c r="BC12" s="21">
        <f t="shared" si="7"/>
        <v>6</v>
      </c>
      <c r="BE12" s="45">
        <v>470</v>
      </c>
      <c r="BF12" s="21" t="str">
        <f>_xlfn.XLOOKUP(BE12,Admin!$A$2:$A$601,Admin!$C$2:$C$601,"",0)</f>
        <v>U11B PR</v>
      </c>
      <c r="BG12" s="21" t="str">
        <f>_xlfn.XLOOKUP(BE12,Admin!$A$2:$A$601,Admin!$D$2:$D$601,"",0)</f>
        <v>Oliver</v>
      </c>
      <c r="BH12" s="21" t="str">
        <f>_xlfn.XLOOKUP(BE12,Admin!$A$2:$A$601,Admin!$E$2:$E$601,"",0)</f>
        <v>Nightingale</v>
      </c>
      <c r="BI12" s="59">
        <v>11.92</v>
      </c>
      <c r="BJ12" s="21">
        <f t="shared" si="8"/>
        <v>6</v>
      </c>
    </row>
    <row r="13" spans="1:62" x14ac:dyDescent="0.35">
      <c r="A13" s="45">
        <v>216</v>
      </c>
      <c r="B13" s="21" t="str">
        <f>_xlfn.XLOOKUP(A13,Admin!$A$2:$A$601,Admin!$C$2:$C$601,"",0)</f>
        <v>U11B DAC</v>
      </c>
      <c r="C13" s="21" t="str">
        <f>_xlfn.XLOOKUP(A13,Admin!$A$2:$A$601,Admin!$D$2:$D$601,"",0)</f>
        <v>EDWARD</v>
      </c>
      <c r="D13" s="21" t="str">
        <f>_xlfn.XLOOKUP(A13,Admin!$A$2:$A$601,Admin!$E$2:$E$601,"",0)</f>
        <v>HARPER</v>
      </c>
      <c r="E13" s="59">
        <v>1.51</v>
      </c>
      <c r="F13" s="21">
        <f t="shared" si="0"/>
        <v>7</v>
      </c>
      <c r="H13" s="45">
        <v>485</v>
      </c>
      <c r="I13" s="21" t="str">
        <f>_xlfn.XLOOKUP(H13,Admin!$A$2:$A$601,Admin!$C$2:$C$601,"",0)</f>
        <v>U11B PR</v>
      </c>
      <c r="J13" s="21" t="str">
        <f>_xlfn.XLOOKUP(H13,Admin!$A$2:$A$601,Admin!$D$2:$D$601,"",0)</f>
        <v>Filip</v>
      </c>
      <c r="K13" s="21" t="str">
        <f>_xlfn.XLOOKUP(H13,Admin!$A$2:$A$601,Admin!$E$2:$E$601,"",0)</f>
        <v>Miles</v>
      </c>
      <c r="L13" s="59">
        <v>4.92</v>
      </c>
      <c r="M13" s="21">
        <f t="shared" si="1"/>
        <v>7</v>
      </c>
      <c r="O13" s="45">
        <v>489</v>
      </c>
      <c r="P13" s="21" t="str">
        <f>_xlfn.XLOOKUP(O13,Admin!$A$2:$A$601,Admin!$C$2:$C$601,"",0)</f>
        <v>U11B PR</v>
      </c>
      <c r="Q13" s="21" t="str">
        <f>_xlfn.XLOOKUP(O13,Admin!$A$2:$A$601,Admin!$D$2:$D$601,"",0)</f>
        <v>Denny</v>
      </c>
      <c r="R13" s="21" t="str">
        <f>_xlfn.XLOOKUP(O13,Admin!$A$2:$A$601,Admin!$E$2:$E$601,"",0)</f>
        <v>Graham</v>
      </c>
      <c r="S13" s="82">
        <v>33</v>
      </c>
      <c r="T13" s="21">
        <f t="shared" si="2"/>
        <v>7</v>
      </c>
      <c r="V13" s="45">
        <v>482</v>
      </c>
      <c r="W13" s="21" t="str">
        <f>_xlfn.XLOOKUP(V13,Admin!$A$2:$A$601,Admin!$C$2:$C$601,"",0)</f>
        <v>U11B PR</v>
      </c>
      <c r="X13" s="21" t="str">
        <f>_xlfn.XLOOKUP(V13,Admin!$A$2:$A$601,Admin!$D$2:$D$601,"",0)</f>
        <v>Olssen</v>
      </c>
      <c r="Y13" s="21" t="str">
        <f>_xlfn.XLOOKUP(V13,Admin!$A$2:$A$601,Admin!$E$2:$E$601,"",0)</f>
        <v>Docherty</v>
      </c>
      <c r="Z13" s="82">
        <v>42</v>
      </c>
      <c r="AA13" s="21">
        <f t="shared" si="3"/>
        <v>7</v>
      </c>
      <c r="AC13" s="45"/>
      <c r="AD13" s="21" t="str">
        <f>_xlfn.XLOOKUP(AC13,Admin!$A$2:$A$601,Admin!$C$2:$C$601,"",0)</f>
        <v/>
      </c>
      <c r="AE13" s="21" t="str">
        <f>_xlfn.XLOOKUP(AC13,Admin!$A$2:$A$601,Admin!$D$2:$D$601,"",0)</f>
        <v/>
      </c>
      <c r="AF13" s="21" t="str">
        <f>_xlfn.XLOOKUP(AC13,Admin!$A$2:$A$601,Admin!$E$2:$E$601,"",0)</f>
        <v/>
      </c>
      <c r="AG13" s="57"/>
      <c r="AH13" s="21" t="str">
        <f t="shared" si="4"/>
        <v/>
      </c>
      <c r="AJ13" s="45">
        <v>482</v>
      </c>
      <c r="AK13" s="21" t="str">
        <f>_xlfn.XLOOKUP(AJ13,Admin!$A$2:$A$601,Admin!$C$2:$C$601,"",0)</f>
        <v>U11B PR</v>
      </c>
      <c r="AL13" s="21" t="str">
        <f>_xlfn.XLOOKUP(AJ13,Admin!$A$2:$A$601,Admin!$D$2:$D$601,"",0)</f>
        <v>Olssen</v>
      </c>
      <c r="AM13" s="21" t="str">
        <f>_xlfn.XLOOKUP(AJ13,Admin!$A$2:$A$601,Admin!$E$2:$E$601,"",0)</f>
        <v>Docherty</v>
      </c>
      <c r="AN13" s="82">
        <v>7</v>
      </c>
      <c r="AO13" s="21">
        <f t="shared" si="5"/>
        <v>7</v>
      </c>
      <c r="AQ13" s="45"/>
      <c r="AR13" s="21" t="str">
        <f>_xlfn.XLOOKUP(AQ13,Admin!$A$2:$A$601,Admin!$C$2:$C$601,"",0)</f>
        <v/>
      </c>
      <c r="AS13" s="21" t="str">
        <f>_xlfn.XLOOKUP(AQ13,Admin!$A$2:$A$601,Admin!$D$2:$D$601,"",0)</f>
        <v/>
      </c>
      <c r="AT13" s="21" t="str">
        <f>_xlfn.XLOOKUP(AQ13,Admin!$A$2:$A$601,Admin!$E$2:$E$601,"",0)</f>
        <v/>
      </c>
      <c r="AU13" s="82"/>
      <c r="AV13" s="21" t="str">
        <f t="shared" si="6"/>
        <v/>
      </c>
      <c r="AX13" s="45">
        <v>489</v>
      </c>
      <c r="AY13" s="21" t="str">
        <f>_xlfn.XLOOKUP(AX13,Admin!$A$2:$A$601,Admin!$C$2:$C$601,"",0)</f>
        <v>U11B PR</v>
      </c>
      <c r="AZ13" s="21" t="str">
        <f>_xlfn.XLOOKUP(AX13,Admin!$A$2:$A$601,Admin!$D$2:$D$601,"",0)</f>
        <v>Denny</v>
      </c>
      <c r="BA13" s="21" t="str">
        <f>_xlfn.XLOOKUP(AX13,Admin!$A$2:$A$601,Admin!$E$2:$E$601,"",0)</f>
        <v>Graham</v>
      </c>
      <c r="BB13" s="59">
        <v>5.28</v>
      </c>
      <c r="BC13" s="21">
        <f t="shared" si="7"/>
        <v>7</v>
      </c>
      <c r="BE13" s="45">
        <v>122</v>
      </c>
      <c r="BF13" s="21" t="str">
        <f>_xlfn.XLOOKUP(BE13,Admin!$A$2:$A$601,Admin!$C$2:$C$601,"",0)</f>
        <v>U11B BAC</v>
      </c>
      <c r="BG13" s="21" t="str">
        <f>_xlfn.XLOOKUP(BE13,Admin!$A$2:$A$601,Admin!$D$2:$D$601,"",0)</f>
        <v>Arthur</v>
      </c>
      <c r="BH13" s="21" t="str">
        <f>_xlfn.XLOOKUP(BE13,Admin!$A$2:$A$601,Admin!$E$2:$E$601,"",0)</f>
        <v>Turner</v>
      </c>
      <c r="BI13" s="59">
        <v>11.89</v>
      </c>
      <c r="BJ13" s="21">
        <f t="shared" si="8"/>
        <v>7</v>
      </c>
    </row>
    <row r="14" spans="1:62" x14ac:dyDescent="0.35">
      <c r="A14" s="45">
        <v>124</v>
      </c>
      <c r="B14" s="21" t="str">
        <f>_xlfn.XLOOKUP(A14,Admin!$A$2:$A$601,Admin!$C$2:$C$601,"",0)</f>
        <v>U11B BAC</v>
      </c>
      <c r="C14" s="21" t="str">
        <f>_xlfn.XLOOKUP(A14,Admin!$A$2:$A$601,Admin!$D$2:$D$601,"",0)</f>
        <v>Anderson</v>
      </c>
      <c r="D14" s="21" t="str">
        <f>_xlfn.XLOOKUP(A14,Admin!$A$2:$A$601,Admin!$E$2:$E$601,"",0)</f>
        <v>Peaty</v>
      </c>
      <c r="E14" s="59">
        <v>1.41</v>
      </c>
      <c r="F14" s="21">
        <f t="shared" si="0"/>
        <v>8</v>
      </c>
      <c r="H14" s="45">
        <v>618</v>
      </c>
      <c r="I14" s="21" t="str">
        <f>_xlfn.XLOOKUP(H14,Admin!$A$2:$A$601,Admin!$C$2:$C$601,"",0)</f>
        <v>U11B WAC</v>
      </c>
      <c r="J14" s="21" t="str">
        <f>_xlfn.XLOOKUP(H14,Admin!$A$2:$A$601,Admin!$D$2:$D$601,"",0)</f>
        <v xml:space="preserve">JOSHUA </v>
      </c>
      <c r="K14" s="21" t="str">
        <f>_xlfn.XLOOKUP(H14,Admin!$A$2:$A$601,Admin!$E$2:$E$601,"",0)</f>
        <v xml:space="preserve">DIXON </v>
      </c>
      <c r="L14" s="59">
        <v>4.68</v>
      </c>
      <c r="M14" s="21">
        <f t="shared" si="1"/>
        <v>8</v>
      </c>
      <c r="O14" s="45">
        <v>429</v>
      </c>
      <c r="P14" s="21" t="str">
        <f>_xlfn.XLOOKUP(O14,Admin!$A$2:$A$601,Admin!$C$2:$C$601,"",0)</f>
        <v>U11B PR</v>
      </c>
      <c r="Q14" s="21" t="str">
        <f>_xlfn.XLOOKUP(O14,Admin!$A$2:$A$601,Admin!$D$2:$D$601,"",0)</f>
        <v>Jensen</v>
      </c>
      <c r="R14" s="21" t="str">
        <f>_xlfn.XLOOKUP(O14,Admin!$A$2:$A$601,Admin!$E$2:$E$601,"",0)</f>
        <v>Parry-Davidson</v>
      </c>
      <c r="S14" s="82">
        <v>33</v>
      </c>
      <c r="T14" s="21">
        <f t="shared" si="2"/>
        <v>7</v>
      </c>
      <c r="V14" s="45">
        <v>429</v>
      </c>
      <c r="W14" s="21" t="str">
        <f>_xlfn.XLOOKUP(V14,Admin!$A$2:$A$601,Admin!$C$2:$C$601,"",0)</f>
        <v>U11B PR</v>
      </c>
      <c r="X14" s="21" t="str">
        <f>_xlfn.XLOOKUP(V14,Admin!$A$2:$A$601,Admin!$D$2:$D$601,"",0)</f>
        <v>Jensen</v>
      </c>
      <c r="Y14" s="21" t="str">
        <f>_xlfn.XLOOKUP(V14,Admin!$A$2:$A$601,Admin!$E$2:$E$601,"",0)</f>
        <v>Parry-Davidson</v>
      </c>
      <c r="Z14" s="82">
        <v>40</v>
      </c>
      <c r="AA14" s="21">
        <f t="shared" si="3"/>
        <v>8</v>
      </c>
      <c r="AC14" s="45"/>
      <c r="AD14" s="21" t="str">
        <f>_xlfn.XLOOKUP(AC14,Admin!$A$2:$A$601,Admin!$C$2:$C$601,"",0)</f>
        <v/>
      </c>
      <c r="AE14" s="21" t="str">
        <f>_xlfn.XLOOKUP(AC14,Admin!$A$2:$A$601,Admin!$D$2:$D$601,"",0)</f>
        <v/>
      </c>
      <c r="AF14" s="21" t="str">
        <f>_xlfn.XLOOKUP(AC14,Admin!$A$2:$A$601,Admin!$E$2:$E$601,"",0)</f>
        <v/>
      </c>
      <c r="AG14" s="57"/>
      <c r="AH14" s="21" t="str">
        <f t="shared" si="4"/>
        <v/>
      </c>
      <c r="AJ14" s="45">
        <v>420</v>
      </c>
      <c r="AK14" s="21" t="str">
        <f>_xlfn.XLOOKUP(AJ14,Admin!$A$2:$A$601,Admin!$C$2:$C$601,"",0)</f>
        <v>U11B PR</v>
      </c>
      <c r="AL14" s="21" t="str">
        <f>_xlfn.XLOOKUP(AJ14,Admin!$A$2:$A$601,Admin!$D$2:$D$601,"",0)</f>
        <v>Oscar</v>
      </c>
      <c r="AM14" s="21" t="str">
        <f>_xlfn.XLOOKUP(AJ14,Admin!$A$2:$A$601,Admin!$E$2:$E$601,"",0)</f>
        <v>Cartwright</v>
      </c>
      <c r="AN14" s="82">
        <v>6</v>
      </c>
      <c r="AO14" s="21">
        <f t="shared" si="5"/>
        <v>8</v>
      </c>
      <c r="AQ14" s="45"/>
      <c r="AR14" s="21" t="str">
        <f>_xlfn.XLOOKUP(AQ14,Admin!$A$2:$A$601,Admin!$C$2:$C$601,"",0)</f>
        <v/>
      </c>
      <c r="AS14" s="21" t="str">
        <f>_xlfn.XLOOKUP(AQ14,Admin!$A$2:$A$601,Admin!$D$2:$D$601,"",0)</f>
        <v/>
      </c>
      <c r="AT14" s="21" t="str">
        <f>_xlfn.XLOOKUP(AQ14,Admin!$A$2:$A$601,Admin!$E$2:$E$601,"",0)</f>
        <v/>
      </c>
      <c r="AU14" s="82"/>
      <c r="AV14" s="21" t="str">
        <f t="shared" si="6"/>
        <v/>
      </c>
      <c r="AX14" s="45">
        <v>420</v>
      </c>
      <c r="AY14" s="21" t="str">
        <f>_xlfn.XLOOKUP(AX14,Admin!$A$2:$A$601,Admin!$C$2:$C$601,"",0)</f>
        <v>U11B PR</v>
      </c>
      <c r="AZ14" s="21" t="str">
        <f>_xlfn.XLOOKUP(AX14,Admin!$A$2:$A$601,Admin!$D$2:$D$601,"",0)</f>
        <v>Oscar</v>
      </c>
      <c r="BA14" s="21" t="str">
        <f>_xlfn.XLOOKUP(AX14,Admin!$A$2:$A$601,Admin!$E$2:$E$601,"",0)</f>
        <v>Cartwright</v>
      </c>
      <c r="BB14" s="59">
        <v>5.16</v>
      </c>
      <c r="BC14" s="21">
        <f t="shared" si="7"/>
        <v>8</v>
      </c>
      <c r="BE14" s="45">
        <v>486</v>
      </c>
      <c r="BF14" s="21" t="str">
        <f>_xlfn.XLOOKUP(BE14,Admin!$A$2:$A$601,Admin!$C$2:$C$601,"",0)</f>
        <v>U11B PR</v>
      </c>
      <c r="BG14" s="21" t="str">
        <f>_xlfn.XLOOKUP(BE14,Admin!$A$2:$A$601,Admin!$D$2:$D$601,"",0)</f>
        <v>Roman</v>
      </c>
      <c r="BH14" s="21" t="str">
        <f>_xlfn.XLOOKUP(BE14,Admin!$A$2:$A$601,Admin!$E$2:$E$601,"",0)</f>
        <v>Scott</v>
      </c>
      <c r="BI14" s="59">
        <v>11.65</v>
      </c>
      <c r="BJ14" s="21">
        <f t="shared" si="8"/>
        <v>8</v>
      </c>
    </row>
    <row r="15" spans="1:62" x14ac:dyDescent="0.35">
      <c r="A15" s="45">
        <v>482</v>
      </c>
      <c r="B15" s="21" t="str">
        <f>_xlfn.XLOOKUP(A15,Admin!$A$2:$A$601,Admin!$C$2:$C$601,"",0)</f>
        <v>U11B PR</v>
      </c>
      <c r="C15" s="21" t="str">
        <f>_xlfn.XLOOKUP(A15,Admin!$A$2:$A$601,Admin!$D$2:$D$601,"",0)</f>
        <v>Olssen</v>
      </c>
      <c r="D15" s="21" t="str">
        <f>_xlfn.XLOOKUP(A15,Admin!$A$2:$A$601,Admin!$E$2:$E$601,"",0)</f>
        <v>Docherty</v>
      </c>
      <c r="E15" s="59">
        <v>1.4</v>
      </c>
      <c r="F15" s="21">
        <f t="shared" si="0"/>
        <v>9</v>
      </c>
      <c r="H15" s="45">
        <v>623</v>
      </c>
      <c r="I15" s="21" t="str">
        <f>_xlfn.XLOOKUP(H15,Admin!$A$2:$A$601,Admin!$C$2:$C$601,"",0)</f>
        <v>U11B WAC</v>
      </c>
      <c r="J15" s="21" t="str">
        <f>_xlfn.XLOOKUP(H15,Admin!$A$2:$A$601,Admin!$D$2:$D$601,"",0)</f>
        <v xml:space="preserve">EDDIE </v>
      </c>
      <c r="K15" s="21" t="str">
        <f>_xlfn.XLOOKUP(H15,Admin!$A$2:$A$601,Admin!$E$2:$E$601,"",0)</f>
        <v xml:space="preserve">SEWARD </v>
      </c>
      <c r="L15" s="59">
        <v>4.55</v>
      </c>
      <c r="M15" s="21">
        <f t="shared" si="1"/>
        <v>9</v>
      </c>
      <c r="O15" s="45">
        <v>423</v>
      </c>
      <c r="P15" s="21" t="str">
        <f>_xlfn.XLOOKUP(O15,Admin!$A$2:$A$601,Admin!$C$2:$C$601,"",0)</f>
        <v>U11B PR</v>
      </c>
      <c r="Q15" s="21" t="str">
        <f>_xlfn.XLOOKUP(O15,Admin!$A$2:$A$601,Admin!$D$2:$D$601,"",0)</f>
        <v>Ronan</v>
      </c>
      <c r="R15" s="21" t="str">
        <f>_xlfn.XLOOKUP(O15,Admin!$A$2:$A$601,Admin!$E$2:$E$601,"",0)</f>
        <v>Maguire</v>
      </c>
      <c r="S15" s="82">
        <v>30</v>
      </c>
      <c r="T15" s="21">
        <f t="shared" si="2"/>
        <v>9</v>
      </c>
      <c r="V15" s="45">
        <v>490</v>
      </c>
      <c r="W15" s="21" t="str">
        <f>_xlfn.XLOOKUP(V15,Admin!$A$2:$A$601,Admin!$C$2:$C$601,"",0)</f>
        <v>U11B PR</v>
      </c>
      <c r="X15" s="21" t="str">
        <f>_xlfn.XLOOKUP(V15,Admin!$A$2:$A$601,Admin!$D$2:$D$601,"",0)</f>
        <v>Filip</v>
      </c>
      <c r="Y15" s="21" t="str">
        <f>_xlfn.XLOOKUP(V15,Admin!$A$2:$A$601,Admin!$E$2:$E$601,"",0)</f>
        <v>Miles</v>
      </c>
      <c r="Z15" s="82">
        <v>39</v>
      </c>
      <c r="AA15" s="21">
        <f t="shared" si="3"/>
        <v>9</v>
      </c>
      <c r="AC15" s="45"/>
      <c r="AD15" s="21" t="str">
        <f>_xlfn.XLOOKUP(AC15,Admin!$A$2:$A$601,Admin!$C$2:$C$601,"",0)</f>
        <v/>
      </c>
      <c r="AE15" s="21" t="str">
        <f>_xlfn.XLOOKUP(AC15,Admin!$A$2:$A$601,Admin!$D$2:$D$601,"",0)</f>
        <v/>
      </c>
      <c r="AF15" s="21" t="str">
        <f>_xlfn.XLOOKUP(AC15,Admin!$A$2:$A$601,Admin!$E$2:$E$601,"",0)</f>
        <v/>
      </c>
      <c r="AG15" s="57"/>
      <c r="AH15" s="21" t="str">
        <f t="shared" si="4"/>
        <v/>
      </c>
      <c r="AJ15" s="45">
        <v>418</v>
      </c>
      <c r="AK15" s="21" t="str">
        <f>_xlfn.XLOOKUP(AJ15,Admin!$A$2:$A$601,Admin!$C$2:$C$601,"",0)</f>
        <v>U11B PR</v>
      </c>
      <c r="AL15" s="21" t="str">
        <f>_xlfn.XLOOKUP(AJ15,Admin!$A$2:$A$601,Admin!$D$2:$D$601,"",0)</f>
        <v>Oakley</v>
      </c>
      <c r="AM15" s="21" t="str">
        <f>_xlfn.XLOOKUP(AJ15,Admin!$A$2:$A$601,Admin!$E$2:$E$601,"",0)</f>
        <v>Shean-Stevens</v>
      </c>
      <c r="AN15" s="82">
        <v>5</v>
      </c>
      <c r="AO15" s="21">
        <f t="shared" si="5"/>
        <v>9</v>
      </c>
      <c r="AQ15" s="45"/>
      <c r="AR15" s="21" t="str">
        <f>_xlfn.XLOOKUP(AQ15,Admin!$A$2:$A$601,Admin!$C$2:$C$601,"",0)</f>
        <v/>
      </c>
      <c r="AS15" s="21" t="str">
        <f>_xlfn.XLOOKUP(AQ15,Admin!$A$2:$A$601,Admin!$D$2:$D$601,"",0)</f>
        <v/>
      </c>
      <c r="AT15" s="21" t="str">
        <f>_xlfn.XLOOKUP(AQ15,Admin!$A$2:$A$601,Admin!$E$2:$E$601,"",0)</f>
        <v/>
      </c>
      <c r="AU15" s="82"/>
      <c r="AV15" s="21" t="str">
        <f t="shared" si="6"/>
        <v/>
      </c>
      <c r="AX15" s="45">
        <v>429</v>
      </c>
      <c r="AY15" s="21" t="str">
        <f>_xlfn.XLOOKUP(AX15,Admin!$A$2:$A$601,Admin!$C$2:$C$601,"",0)</f>
        <v>U11B PR</v>
      </c>
      <c r="AZ15" s="21" t="str">
        <f>_xlfn.XLOOKUP(AX15,Admin!$A$2:$A$601,Admin!$D$2:$D$601,"",0)</f>
        <v>Jensen</v>
      </c>
      <c r="BA15" s="21" t="str">
        <f>_xlfn.XLOOKUP(AX15,Admin!$A$2:$A$601,Admin!$E$2:$E$601,"",0)</f>
        <v>Parry-Davidson</v>
      </c>
      <c r="BB15" s="59">
        <v>4.95</v>
      </c>
      <c r="BC15" s="21">
        <f t="shared" si="7"/>
        <v>9</v>
      </c>
      <c r="BE15" s="45">
        <v>620</v>
      </c>
      <c r="BF15" s="21" t="str">
        <f>_xlfn.XLOOKUP(BE15,Admin!$A$2:$A$601,Admin!$C$2:$C$601,"",0)</f>
        <v>U11B WAC</v>
      </c>
      <c r="BG15" s="21" t="str">
        <f>_xlfn.XLOOKUP(BE15,Admin!$A$2:$A$601,Admin!$D$2:$D$601,"",0)</f>
        <v xml:space="preserve">TOBY </v>
      </c>
      <c r="BH15" s="21" t="str">
        <f>_xlfn.XLOOKUP(BE15,Admin!$A$2:$A$601,Admin!$E$2:$E$601,"",0)</f>
        <v xml:space="preserve">SMITH </v>
      </c>
      <c r="BI15" s="59">
        <v>10.67</v>
      </c>
      <c r="BJ15" s="21">
        <f t="shared" si="8"/>
        <v>9</v>
      </c>
    </row>
    <row r="16" spans="1:62" ht="14.5" customHeight="1" x14ac:dyDescent="0.35">
      <c r="A16" s="45">
        <v>319</v>
      </c>
      <c r="B16" s="21" t="str">
        <f>_xlfn.XLOOKUP(A16,Admin!$A$2:$A$601,Admin!$C$2:$C$601,"",0)</f>
        <v>U11B PAC</v>
      </c>
      <c r="C16" s="21" t="str">
        <f>_xlfn.XLOOKUP(A16,Admin!$A$2:$A$601,Admin!$D$2:$D$601,"",0)</f>
        <v>Freddy</v>
      </c>
      <c r="D16" s="21" t="str">
        <f>_xlfn.XLOOKUP(A16,Admin!$A$2:$A$601,Admin!$E$2:$E$601,"",0)</f>
        <v>Dovey</v>
      </c>
      <c r="E16" s="59">
        <v>1.33</v>
      </c>
      <c r="F16" s="21">
        <f t="shared" si="0"/>
        <v>10</v>
      </c>
      <c r="H16" s="45">
        <v>216</v>
      </c>
      <c r="I16" s="21" t="str">
        <f>_xlfn.XLOOKUP(H16,Admin!$A$2:$A$601,Admin!$C$2:$C$601,"",0)</f>
        <v>U11B DAC</v>
      </c>
      <c r="J16" s="21" t="str">
        <f>_xlfn.XLOOKUP(H16,Admin!$A$2:$A$601,Admin!$D$2:$D$601,"",0)</f>
        <v>EDWARD</v>
      </c>
      <c r="K16" s="21" t="str">
        <f>_xlfn.XLOOKUP(H16,Admin!$A$2:$A$601,Admin!$E$2:$E$601,"",0)</f>
        <v>HARPER</v>
      </c>
      <c r="L16" s="59">
        <v>4.49</v>
      </c>
      <c r="M16" s="21">
        <f t="shared" si="1"/>
        <v>10</v>
      </c>
      <c r="O16" s="45"/>
      <c r="P16" s="21" t="str">
        <f>_xlfn.XLOOKUP(O16,Admin!$A$2:$A$601,Admin!$C$2:$C$601,"",0)</f>
        <v/>
      </c>
      <c r="Q16" s="21" t="str">
        <f>_xlfn.XLOOKUP(O16,Admin!$A$2:$A$601,Admin!$D$2:$D$601,"",0)</f>
        <v/>
      </c>
      <c r="R16" s="21" t="str">
        <f>_xlfn.XLOOKUP(O16,Admin!$A$2:$A$601,Admin!$E$2:$E$601,"",0)</f>
        <v/>
      </c>
      <c r="S16" s="82"/>
      <c r="T16" s="21" t="str">
        <f t="shared" si="2"/>
        <v/>
      </c>
      <c r="V16" s="45">
        <v>619</v>
      </c>
      <c r="W16" s="21" t="str">
        <f>_xlfn.XLOOKUP(V16,Admin!$A$2:$A$601,Admin!$C$2:$C$601,"",0)</f>
        <v>U11B WAC</v>
      </c>
      <c r="X16" s="21" t="str">
        <f>_xlfn.XLOOKUP(V16,Admin!$A$2:$A$601,Admin!$D$2:$D$601,"",0)</f>
        <v xml:space="preserve">SEBASTIAN </v>
      </c>
      <c r="Y16" s="21" t="str">
        <f>_xlfn.XLOOKUP(V16,Admin!$A$2:$A$601,Admin!$E$2:$E$601,"",0)</f>
        <v xml:space="preserve">POWELL </v>
      </c>
      <c r="Z16" s="82">
        <v>37</v>
      </c>
      <c r="AA16" s="21">
        <f t="shared" si="3"/>
        <v>10</v>
      </c>
      <c r="AC16" s="45"/>
      <c r="AD16" s="21" t="str">
        <f>_xlfn.XLOOKUP(AC16,Admin!$A$2:$A$601,Admin!$C$2:$C$601,"",0)</f>
        <v/>
      </c>
      <c r="AE16" s="21" t="str">
        <f>_xlfn.XLOOKUP(AC16,Admin!$A$2:$A$601,Admin!$D$2:$D$601,"",0)</f>
        <v/>
      </c>
      <c r="AF16" s="21" t="str">
        <f>_xlfn.XLOOKUP(AC16,Admin!$A$2:$A$601,Admin!$E$2:$E$601,"",0)</f>
        <v/>
      </c>
      <c r="AG16" s="57"/>
      <c r="AH16" s="21" t="str">
        <f t="shared" si="4"/>
        <v/>
      </c>
      <c r="AI16" s="99"/>
      <c r="AJ16" s="45"/>
      <c r="AK16" s="21" t="str">
        <f>_xlfn.XLOOKUP(AJ16,Admin!$A$2:$A$601,Admin!$C$2:$C$601,"",0)</f>
        <v/>
      </c>
      <c r="AL16" s="21" t="str">
        <f>_xlfn.XLOOKUP(AJ16,Admin!$A$2:$A$601,Admin!$D$2:$D$601,"",0)</f>
        <v/>
      </c>
      <c r="AM16" s="21" t="str">
        <f>_xlfn.XLOOKUP(AJ16,Admin!$A$2:$A$601,Admin!$E$2:$E$601,"",0)</f>
        <v/>
      </c>
      <c r="AN16" s="82"/>
      <c r="AO16" s="21" t="str">
        <f t="shared" si="5"/>
        <v/>
      </c>
      <c r="AQ16" s="45"/>
      <c r="AR16" s="21" t="str">
        <f>_xlfn.XLOOKUP(AQ16,Admin!$A$2:$A$601,Admin!$C$2:$C$601,"",0)</f>
        <v/>
      </c>
      <c r="AS16" s="21" t="str">
        <f>_xlfn.XLOOKUP(AQ16,Admin!$A$2:$A$601,Admin!$D$2:$D$601,"",0)</f>
        <v/>
      </c>
      <c r="AT16" s="21" t="str">
        <f>_xlfn.XLOOKUP(AQ16,Admin!$A$2:$A$601,Admin!$E$2:$E$601,"",0)</f>
        <v/>
      </c>
      <c r="AU16" s="82"/>
      <c r="AV16" s="21" t="str">
        <f t="shared" si="6"/>
        <v/>
      </c>
      <c r="AX16" s="45">
        <v>124</v>
      </c>
      <c r="AY16" s="21" t="str">
        <f>_xlfn.XLOOKUP(AX16,Admin!$A$2:$A$601,Admin!$C$2:$C$601,"",0)</f>
        <v>U11B BAC</v>
      </c>
      <c r="AZ16" s="21" t="str">
        <f>_xlfn.XLOOKUP(AX16,Admin!$A$2:$A$601,Admin!$D$2:$D$601,"",0)</f>
        <v>Anderson</v>
      </c>
      <c r="BA16" s="21" t="str">
        <f>_xlfn.XLOOKUP(AX16,Admin!$A$2:$A$601,Admin!$E$2:$E$601,"",0)</f>
        <v>Peaty</v>
      </c>
      <c r="BB16" s="59">
        <v>4.25</v>
      </c>
      <c r="BC16" s="21">
        <f t="shared" si="7"/>
        <v>10</v>
      </c>
      <c r="BE16" s="45"/>
      <c r="BF16" s="21" t="str">
        <f>_xlfn.XLOOKUP(BE16,Admin!$A$2:$A$601,Admin!$C$2:$C$601,"",0)</f>
        <v/>
      </c>
      <c r="BG16" s="21" t="str">
        <f>_xlfn.XLOOKUP(BE16,Admin!$A$2:$A$601,Admin!$D$2:$D$601,"",0)</f>
        <v/>
      </c>
      <c r="BH16" s="21" t="str">
        <f>_xlfn.XLOOKUP(BE16,Admin!$A$2:$A$601,Admin!$E$2:$E$601,"",0)</f>
        <v/>
      </c>
      <c r="BI16" s="59"/>
      <c r="BJ16" s="21" t="str">
        <f t="shared" si="8"/>
        <v/>
      </c>
    </row>
    <row r="17" spans="1:62" x14ac:dyDescent="0.35">
      <c r="A17" s="45">
        <v>425</v>
      </c>
      <c r="B17" s="21" t="str">
        <f>_xlfn.XLOOKUP(A17,Admin!$A$2:$A$601,Admin!$C$2:$C$601,"",0)</f>
        <v>U11B PR</v>
      </c>
      <c r="C17" s="21" t="str">
        <f>_xlfn.XLOOKUP(A17,Admin!$A$2:$A$601,Admin!$D$2:$D$601,"",0)</f>
        <v>Zach</v>
      </c>
      <c r="D17" s="21" t="str">
        <f>_xlfn.XLOOKUP(A17,Admin!$A$2:$A$601,Admin!$E$2:$E$601,"",0)</f>
        <v>Nixon</v>
      </c>
      <c r="E17" s="59">
        <v>1.26</v>
      </c>
      <c r="F17" s="21">
        <f t="shared" si="0"/>
        <v>11</v>
      </c>
      <c r="H17" s="45">
        <v>315</v>
      </c>
      <c r="I17" s="21" t="str">
        <f>_xlfn.XLOOKUP(H17,Admin!$A$2:$A$601,Admin!$C$2:$C$601,"",0)</f>
        <v>U11B PAC</v>
      </c>
      <c r="J17" s="21" t="str">
        <f>_xlfn.XLOOKUP(H17,Admin!$A$2:$A$601,Admin!$D$2:$D$601,"",0)</f>
        <v>Noah</v>
      </c>
      <c r="K17" s="21" t="str">
        <f>_xlfn.XLOOKUP(H17,Admin!$A$2:$A$601,Admin!$E$2:$E$601,"",0)</f>
        <v>McCarthy</v>
      </c>
      <c r="L17" s="59">
        <v>4.47</v>
      </c>
      <c r="M17" s="21">
        <f t="shared" si="1"/>
        <v>11</v>
      </c>
      <c r="O17" s="45"/>
      <c r="P17" s="21" t="str">
        <f>_xlfn.XLOOKUP(O17,Admin!$A$2:$A$601,Admin!$C$2:$C$601,"",0)</f>
        <v/>
      </c>
      <c r="Q17" s="21" t="str">
        <f>_xlfn.XLOOKUP(O17,Admin!$A$2:$A$601,Admin!$D$2:$D$601,"",0)</f>
        <v/>
      </c>
      <c r="R17" s="21" t="str">
        <f>_xlfn.XLOOKUP(O17,Admin!$A$2:$A$601,Admin!$E$2:$E$601,"",0)</f>
        <v/>
      </c>
      <c r="S17" s="82"/>
      <c r="T17" s="21" t="str">
        <f t="shared" si="2"/>
        <v/>
      </c>
      <c r="V17" s="45">
        <v>418</v>
      </c>
      <c r="W17" s="21" t="str">
        <f>_xlfn.XLOOKUP(V17,Admin!$A$2:$A$601,Admin!$C$2:$C$601,"",0)</f>
        <v>U11B PR</v>
      </c>
      <c r="X17" s="21" t="str">
        <f>_xlfn.XLOOKUP(V17,Admin!$A$2:$A$601,Admin!$D$2:$D$601,"",0)</f>
        <v>Oakley</v>
      </c>
      <c r="Y17" s="21" t="str">
        <f>_xlfn.XLOOKUP(V17,Admin!$A$2:$A$601,Admin!$E$2:$E$601,"",0)</f>
        <v>Shean-Stevens</v>
      </c>
      <c r="Z17" s="82">
        <v>35</v>
      </c>
      <c r="AA17" s="21">
        <f t="shared" si="3"/>
        <v>11</v>
      </c>
      <c r="AC17" s="45"/>
      <c r="AD17" s="21" t="str">
        <f>_xlfn.XLOOKUP(AC17,Admin!$A$2:$A$601,Admin!$C$2:$C$601,"",0)</f>
        <v/>
      </c>
      <c r="AE17" s="21" t="str">
        <f>_xlfn.XLOOKUP(AC17,Admin!$A$2:$A$601,Admin!$D$2:$D$601,"",0)</f>
        <v/>
      </c>
      <c r="AF17" s="21" t="str">
        <f>_xlfn.XLOOKUP(AC17,Admin!$A$2:$A$601,Admin!$E$2:$E$601,"",0)</f>
        <v/>
      </c>
      <c r="AG17" s="57"/>
      <c r="AH17" s="21" t="str">
        <f t="shared" si="4"/>
        <v/>
      </c>
      <c r="AI17" s="99"/>
      <c r="AJ17" s="45"/>
      <c r="AK17" s="21" t="str">
        <f>_xlfn.XLOOKUP(AJ17,Admin!$A$2:$A$601,Admin!$C$2:$C$601,"",0)</f>
        <v/>
      </c>
      <c r="AL17" s="21" t="str">
        <f>_xlfn.XLOOKUP(AJ17,Admin!$A$2:$A$601,Admin!$D$2:$D$601,"",0)</f>
        <v/>
      </c>
      <c r="AM17" s="21" t="str">
        <f>_xlfn.XLOOKUP(AJ17,Admin!$A$2:$A$601,Admin!$E$2:$E$601,"",0)</f>
        <v/>
      </c>
      <c r="AN17" s="82"/>
      <c r="AO17" s="21" t="str">
        <f t="shared" si="5"/>
        <v/>
      </c>
      <c r="AQ17" s="45"/>
      <c r="AR17" s="21" t="str">
        <f>_xlfn.XLOOKUP(AQ17,Admin!$A$2:$A$601,Admin!$C$2:$C$601,"",0)</f>
        <v/>
      </c>
      <c r="AS17" s="21" t="str">
        <f>_xlfn.XLOOKUP(AQ17,Admin!$A$2:$A$601,Admin!$D$2:$D$601,"",0)</f>
        <v/>
      </c>
      <c r="AT17" s="21" t="str">
        <f>_xlfn.XLOOKUP(AQ17,Admin!$A$2:$A$601,Admin!$E$2:$E$601,"",0)</f>
        <v/>
      </c>
      <c r="AU17" s="59"/>
      <c r="AV17" s="21" t="str">
        <f t="shared" si="6"/>
        <v/>
      </c>
      <c r="AX17" s="45">
        <v>216</v>
      </c>
      <c r="AY17" s="21" t="str">
        <f>_xlfn.XLOOKUP(AX17,Admin!$A$2:$A$601,Admin!$C$2:$C$601,"",0)</f>
        <v>U11B DAC</v>
      </c>
      <c r="AZ17" s="21" t="str">
        <f>_xlfn.XLOOKUP(AX17,Admin!$A$2:$A$601,Admin!$D$2:$D$601,"",0)</f>
        <v>EDWARD</v>
      </c>
      <c r="BA17" s="21" t="str">
        <f>_xlfn.XLOOKUP(AX17,Admin!$A$2:$A$601,Admin!$E$2:$E$601,"",0)</f>
        <v>HARPER</v>
      </c>
      <c r="BB17" s="59">
        <v>4.13</v>
      </c>
      <c r="BC17" s="21">
        <f t="shared" si="7"/>
        <v>11</v>
      </c>
      <c r="BE17" s="45"/>
      <c r="BF17" s="21" t="str">
        <f>_xlfn.XLOOKUP(BE17,Admin!$A$2:$A$601,Admin!$C$2:$C$601,"",0)</f>
        <v/>
      </c>
      <c r="BG17" s="21" t="str">
        <f>_xlfn.XLOOKUP(BE17,Admin!$A$2:$A$601,Admin!$D$2:$D$601,"",0)</f>
        <v/>
      </c>
      <c r="BH17" s="21" t="str">
        <f>_xlfn.XLOOKUP(BE17,Admin!$A$2:$A$601,Admin!$E$2:$E$601,"",0)</f>
        <v/>
      </c>
      <c r="BI17" s="59"/>
      <c r="BJ17" s="21" t="str">
        <f t="shared" si="8"/>
        <v/>
      </c>
    </row>
    <row r="18" spans="1:62" x14ac:dyDescent="0.35">
      <c r="A18" s="45"/>
      <c r="B18" s="21" t="str">
        <f>_xlfn.XLOOKUP(A18,Admin!$A$2:$A$601,Admin!$C$2:$C$601,"",0)</f>
        <v/>
      </c>
      <c r="C18" s="21" t="str">
        <f>_xlfn.XLOOKUP(A18,Admin!$A$2:$A$601,Admin!$D$2:$D$601,"",0)</f>
        <v/>
      </c>
      <c r="D18" s="21" t="str">
        <f>_xlfn.XLOOKUP(A18,Admin!$A$2:$A$601,Admin!$E$2:$E$601,"",0)</f>
        <v/>
      </c>
      <c r="E18" s="59"/>
      <c r="F18" s="21" t="str">
        <f t="shared" si="0"/>
        <v/>
      </c>
      <c r="H18" s="45">
        <v>490</v>
      </c>
      <c r="I18" s="21" t="str">
        <f>_xlfn.XLOOKUP(H18,Admin!$A$2:$A$601,Admin!$C$2:$C$601,"",0)</f>
        <v>U11B PR</v>
      </c>
      <c r="J18" s="21" t="str">
        <f>_xlfn.XLOOKUP(H18,Admin!$A$2:$A$601,Admin!$D$2:$D$601,"",0)</f>
        <v>Filip</v>
      </c>
      <c r="K18" s="21" t="str">
        <f>_xlfn.XLOOKUP(H18,Admin!$A$2:$A$601,Admin!$E$2:$E$601,"",0)</f>
        <v>Miles</v>
      </c>
      <c r="L18" s="59">
        <v>4.09</v>
      </c>
      <c r="M18" s="21">
        <f t="shared" si="1"/>
        <v>12</v>
      </c>
      <c r="O18" s="45"/>
      <c r="P18" s="21" t="str">
        <f>_xlfn.XLOOKUP(O18,Admin!$A$2:$A$601,Admin!$C$2:$C$601,"",0)</f>
        <v/>
      </c>
      <c r="Q18" s="21" t="str">
        <f>_xlfn.XLOOKUP(O18,Admin!$A$2:$A$601,Admin!$D$2:$D$601,"",0)</f>
        <v/>
      </c>
      <c r="R18" s="21" t="str">
        <f>_xlfn.XLOOKUP(O18,Admin!$A$2:$A$601,Admin!$E$2:$E$601,"",0)</f>
        <v/>
      </c>
      <c r="S18" s="82"/>
      <c r="T18" s="21" t="str">
        <f t="shared" si="2"/>
        <v/>
      </c>
      <c r="V18" s="45">
        <v>423</v>
      </c>
      <c r="W18" s="21" t="str">
        <f>_xlfn.XLOOKUP(V18,Admin!$A$2:$A$601,Admin!$C$2:$C$601,"",0)</f>
        <v>U11B PR</v>
      </c>
      <c r="X18" s="21" t="str">
        <f>_xlfn.XLOOKUP(V18,Admin!$A$2:$A$601,Admin!$D$2:$D$601,"",0)</f>
        <v>Ronan</v>
      </c>
      <c r="Y18" s="21" t="str">
        <f>_xlfn.XLOOKUP(V18,Admin!$A$2:$A$601,Admin!$E$2:$E$601,"",0)</f>
        <v>Maguire</v>
      </c>
      <c r="Z18" s="82">
        <v>34</v>
      </c>
      <c r="AA18" s="21">
        <f t="shared" si="3"/>
        <v>12</v>
      </c>
      <c r="AC18" s="45"/>
      <c r="AD18" s="21" t="str">
        <f>_xlfn.XLOOKUP(AC18,Admin!$A$2:$A$601,Admin!$C$2:$C$601,"",0)</f>
        <v/>
      </c>
      <c r="AE18" s="21" t="str">
        <f>_xlfn.XLOOKUP(AC18,Admin!$A$2:$A$601,Admin!$D$2:$D$601,"",0)</f>
        <v/>
      </c>
      <c r="AF18" s="21" t="str">
        <f>_xlfn.XLOOKUP(AC18,Admin!$A$2:$A$601,Admin!$E$2:$E$601,"",0)</f>
        <v/>
      </c>
      <c r="AG18" s="57"/>
      <c r="AH18" s="21" t="str">
        <f t="shared" si="4"/>
        <v/>
      </c>
      <c r="AI18" s="73"/>
      <c r="AJ18" s="45"/>
      <c r="AK18" s="21" t="str">
        <f>_xlfn.XLOOKUP(AJ18,Admin!$A$2:$A$601,Admin!$C$2:$C$601,"",0)</f>
        <v/>
      </c>
      <c r="AL18" s="21" t="str">
        <f>_xlfn.XLOOKUP(AJ18,Admin!$A$2:$A$601,Admin!$D$2:$D$601,"",0)</f>
        <v/>
      </c>
      <c r="AM18" s="21" t="str">
        <f>_xlfn.XLOOKUP(AJ18,Admin!$A$2:$A$601,Admin!$E$2:$E$601,"",0)</f>
        <v/>
      </c>
      <c r="AN18" s="82"/>
      <c r="AO18" s="21" t="str">
        <f t="shared" si="5"/>
        <v/>
      </c>
      <c r="AQ18" s="45"/>
      <c r="AR18" s="21" t="str">
        <f>_xlfn.XLOOKUP(AQ18,Admin!$A$2:$A$601,Admin!$C$2:$C$601,"",0)</f>
        <v/>
      </c>
      <c r="AS18" s="21" t="str">
        <f>_xlfn.XLOOKUP(AQ18,Admin!$A$2:$A$601,Admin!$D$2:$D$601,"",0)</f>
        <v/>
      </c>
      <c r="AT18" s="21" t="str">
        <f>_xlfn.XLOOKUP(AQ18,Admin!$A$2:$A$601,Admin!$E$2:$E$601,"",0)</f>
        <v/>
      </c>
      <c r="AU18" s="59"/>
      <c r="AV18" s="21" t="str">
        <f t="shared" si="6"/>
        <v/>
      </c>
      <c r="AX18" s="45"/>
      <c r="AY18" s="21" t="str">
        <f>_xlfn.XLOOKUP(AX18,Admin!$A$2:$A$601,Admin!$C$2:$C$601,"",0)</f>
        <v/>
      </c>
      <c r="AZ18" s="21" t="str">
        <f>_xlfn.XLOOKUP(AX18,Admin!$A$2:$A$601,Admin!$D$2:$D$601,"",0)</f>
        <v/>
      </c>
      <c r="BA18" s="21" t="str">
        <f>_xlfn.XLOOKUP(AX18,Admin!$A$2:$A$601,Admin!$E$2:$E$601,"",0)</f>
        <v/>
      </c>
      <c r="BB18" s="59"/>
      <c r="BC18" s="21" t="str">
        <f t="shared" si="7"/>
        <v/>
      </c>
      <c r="BE18" s="45"/>
      <c r="BF18" s="21" t="str">
        <f>_xlfn.XLOOKUP(BE18,Admin!$A$2:$A$601,Admin!$C$2:$C$601,"",0)</f>
        <v/>
      </c>
      <c r="BG18" s="21" t="str">
        <f>_xlfn.XLOOKUP(BE18,Admin!$A$2:$A$601,Admin!$D$2:$D$601,"",0)</f>
        <v/>
      </c>
      <c r="BH18" s="21" t="str">
        <f>_xlfn.XLOOKUP(BE18,Admin!$A$2:$A$601,Admin!$E$2:$E$601,"",0)</f>
        <v/>
      </c>
      <c r="BI18" s="59"/>
      <c r="BJ18" s="21" t="str">
        <f t="shared" si="8"/>
        <v/>
      </c>
    </row>
    <row r="19" spans="1:62" x14ac:dyDescent="0.35">
      <c r="A19" s="45"/>
      <c r="B19" s="21" t="str">
        <f>_xlfn.XLOOKUP(A19,Admin!$A$2:$A$601,Admin!$C$2:$C$601,"",0)</f>
        <v/>
      </c>
      <c r="C19" s="21" t="str">
        <f>_xlfn.XLOOKUP(A19,Admin!$A$2:$A$601,Admin!$D$2:$D$601,"",0)</f>
        <v/>
      </c>
      <c r="D19" s="21" t="str">
        <f>_xlfn.XLOOKUP(A19,Admin!$A$2:$A$601,Admin!$E$2:$E$601,"",0)</f>
        <v/>
      </c>
      <c r="E19" s="59"/>
      <c r="F19" s="21" t="str">
        <f t="shared" si="0"/>
        <v/>
      </c>
      <c r="H19" s="45">
        <v>425</v>
      </c>
      <c r="I19" s="21" t="str">
        <f>_xlfn.XLOOKUP(H19,Admin!$A$2:$A$601,Admin!$C$2:$C$601,"",0)</f>
        <v>U11B PR</v>
      </c>
      <c r="J19" s="21" t="str">
        <f>_xlfn.XLOOKUP(H19,Admin!$A$2:$A$601,Admin!$D$2:$D$601,"",0)</f>
        <v>Zach</v>
      </c>
      <c r="K19" s="21" t="str">
        <f>_xlfn.XLOOKUP(H19,Admin!$A$2:$A$601,Admin!$E$2:$E$601,"",0)</f>
        <v>Nixon</v>
      </c>
      <c r="L19" s="59">
        <v>4.0599999999999996</v>
      </c>
      <c r="M19" s="21">
        <f t="shared" si="1"/>
        <v>13</v>
      </c>
      <c r="O19" s="45"/>
      <c r="P19" s="21" t="str">
        <f>_xlfn.XLOOKUP(O19,Admin!$A$2:$A$601,Admin!$C$2:$C$601,"",0)</f>
        <v/>
      </c>
      <c r="Q19" s="21" t="str">
        <f>_xlfn.XLOOKUP(O19,Admin!$A$2:$A$601,Admin!$D$2:$D$601,"",0)</f>
        <v/>
      </c>
      <c r="R19" s="21" t="str">
        <f>_xlfn.XLOOKUP(O19,Admin!$A$2:$A$601,Admin!$E$2:$E$601,"",0)</f>
        <v/>
      </c>
      <c r="S19" s="82"/>
      <c r="T19" s="21" t="str">
        <f t="shared" si="2"/>
        <v/>
      </c>
      <c r="V19" s="45">
        <v>319</v>
      </c>
      <c r="W19" s="21" t="str">
        <f>_xlfn.XLOOKUP(V19,Admin!$A$2:$A$601,Admin!$C$2:$C$601,"",0)</f>
        <v>U11B PAC</v>
      </c>
      <c r="X19" s="21" t="str">
        <f>_xlfn.XLOOKUP(V19,Admin!$A$2:$A$601,Admin!$D$2:$D$601,"",0)</f>
        <v>Freddy</v>
      </c>
      <c r="Y19" s="21" t="str">
        <f>_xlfn.XLOOKUP(V19,Admin!$A$2:$A$601,Admin!$E$2:$E$601,"",0)</f>
        <v>Dovey</v>
      </c>
      <c r="Z19" s="82">
        <v>33</v>
      </c>
      <c r="AA19" s="21">
        <f t="shared" si="3"/>
        <v>13</v>
      </c>
      <c r="AC19" s="45"/>
      <c r="AD19" s="21" t="str">
        <f>_xlfn.XLOOKUP(AC19,Admin!$A$2:$A$601,Admin!$C$2:$C$601,"",0)</f>
        <v/>
      </c>
      <c r="AE19" s="21" t="str">
        <f>_xlfn.XLOOKUP(AC19,Admin!$A$2:$A$601,Admin!$D$2:$D$601,"",0)</f>
        <v/>
      </c>
      <c r="AF19" s="21" t="str">
        <f>_xlfn.XLOOKUP(AC19,Admin!$A$2:$A$601,Admin!$E$2:$E$601,"",0)</f>
        <v/>
      </c>
      <c r="AG19" s="57"/>
      <c r="AH19" s="21" t="str">
        <f t="shared" si="4"/>
        <v/>
      </c>
      <c r="AJ19" s="45"/>
      <c r="AK19" s="21" t="str">
        <f>_xlfn.XLOOKUP(AJ19,Admin!$A$2:$A$601,Admin!$C$2:$C$601,"",0)</f>
        <v/>
      </c>
      <c r="AL19" s="21" t="str">
        <f>_xlfn.XLOOKUP(AJ19,Admin!$A$2:$A$601,Admin!$D$2:$D$601,"",0)</f>
        <v/>
      </c>
      <c r="AM19" s="21" t="str">
        <f>_xlfn.XLOOKUP(AJ19,Admin!$A$2:$A$601,Admin!$E$2:$E$601,"",0)</f>
        <v/>
      </c>
      <c r="AN19" s="82"/>
      <c r="AO19" s="21" t="str">
        <f t="shared" si="5"/>
        <v/>
      </c>
      <c r="AQ19" s="45"/>
      <c r="AR19" s="21" t="str">
        <f>_xlfn.XLOOKUP(AQ19,Admin!$A$2:$A$601,Admin!$C$2:$C$601,"",0)</f>
        <v/>
      </c>
      <c r="AS19" s="21" t="str">
        <f>_xlfn.XLOOKUP(AQ19,Admin!$A$2:$A$601,Admin!$D$2:$D$601,"",0)</f>
        <v/>
      </c>
      <c r="AT19" s="21" t="str">
        <f>_xlfn.XLOOKUP(AQ19,Admin!$A$2:$A$601,Admin!$E$2:$E$601,"",0)</f>
        <v/>
      </c>
      <c r="AU19" s="59"/>
      <c r="AV19" s="21" t="str">
        <f t="shared" si="6"/>
        <v/>
      </c>
      <c r="AX19" s="45"/>
      <c r="AY19" s="21" t="str">
        <f>_xlfn.XLOOKUP(AX19,Admin!$A$2:$A$601,Admin!$C$2:$C$601,"",0)</f>
        <v/>
      </c>
      <c r="AZ19" s="21" t="str">
        <f>_xlfn.XLOOKUP(AX19,Admin!$A$2:$A$601,Admin!$D$2:$D$601,"",0)</f>
        <v/>
      </c>
      <c r="BA19" s="21" t="str">
        <f>_xlfn.XLOOKUP(AX19,Admin!$A$2:$A$601,Admin!$E$2:$E$601,"",0)</f>
        <v/>
      </c>
      <c r="BB19" s="59"/>
      <c r="BC19" s="21" t="str">
        <f t="shared" si="7"/>
        <v/>
      </c>
      <c r="BE19" s="45"/>
      <c r="BF19" s="21" t="str">
        <f>_xlfn.XLOOKUP(BE19,Admin!$A$2:$A$601,Admin!$C$2:$C$601,"",0)</f>
        <v/>
      </c>
      <c r="BG19" s="21" t="str">
        <f>_xlfn.XLOOKUP(BE19,Admin!$A$2:$A$601,Admin!$D$2:$D$601,"",0)</f>
        <v/>
      </c>
      <c r="BH19" s="21" t="str">
        <f>_xlfn.XLOOKUP(BE19,Admin!$A$2:$A$601,Admin!$E$2:$E$601,"",0)</f>
        <v/>
      </c>
      <c r="BI19" s="59"/>
      <c r="BJ19" s="21" t="str">
        <f t="shared" si="8"/>
        <v/>
      </c>
    </row>
    <row r="20" spans="1:62" x14ac:dyDescent="0.35">
      <c r="A20" s="45"/>
      <c r="B20" s="21" t="str">
        <f>_xlfn.XLOOKUP(A20,Admin!$A$2:$A$601,Admin!$C$2:$C$601,"",0)</f>
        <v/>
      </c>
      <c r="C20" s="21" t="str">
        <f>_xlfn.XLOOKUP(A20,Admin!$A$2:$A$601,Admin!$D$2:$D$601,"",0)</f>
        <v/>
      </c>
      <c r="D20" s="21" t="str">
        <f>_xlfn.XLOOKUP(A20,Admin!$A$2:$A$601,Admin!$E$2:$E$601,"",0)</f>
        <v/>
      </c>
      <c r="E20" s="59"/>
      <c r="F20" s="21" t="str">
        <f t="shared" si="0"/>
        <v/>
      </c>
      <c r="H20" s="45">
        <v>615</v>
      </c>
      <c r="I20" s="21" t="str">
        <f>_xlfn.XLOOKUP(H20,Admin!$A$2:$A$601,Admin!$C$2:$C$601,"",0)</f>
        <v>U11B WAC</v>
      </c>
      <c r="J20" s="21" t="str">
        <f>_xlfn.XLOOKUP(H20,Admin!$A$2:$A$601,Admin!$D$2:$D$601,"",0)</f>
        <v xml:space="preserve">JOSEPH </v>
      </c>
      <c r="K20" s="21" t="str">
        <f>_xlfn.XLOOKUP(H20,Admin!$A$2:$A$601,Admin!$E$2:$E$601,"",0)</f>
        <v xml:space="preserve">MEARS </v>
      </c>
      <c r="L20" s="59"/>
      <c r="M20" s="21" t="str">
        <f t="shared" si="1"/>
        <v/>
      </c>
      <c r="O20" s="45"/>
      <c r="P20" s="21" t="str">
        <f>_xlfn.XLOOKUP(O20,Admin!$A$2:$A$601,Admin!$C$2:$C$601,"",0)</f>
        <v/>
      </c>
      <c r="Q20" s="21" t="str">
        <f>_xlfn.XLOOKUP(O20,Admin!$A$2:$A$601,Admin!$D$2:$D$601,"",0)</f>
        <v/>
      </c>
      <c r="R20" s="21" t="str">
        <f>_xlfn.XLOOKUP(O20,Admin!$A$2:$A$601,Admin!$E$2:$E$601,"",0)</f>
        <v/>
      </c>
      <c r="S20" s="82"/>
      <c r="T20" s="21" t="str">
        <f t="shared" si="2"/>
        <v/>
      </c>
      <c r="V20" s="45"/>
      <c r="W20" s="21" t="str">
        <f>_xlfn.XLOOKUP(V20,Admin!$A$2:$A$601,Admin!$C$2:$C$601,"",0)</f>
        <v/>
      </c>
      <c r="X20" s="21" t="str">
        <f>_xlfn.XLOOKUP(V20,Admin!$A$2:$A$601,Admin!$D$2:$D$601,"",0)</f>
        <v/>
      </c>
      <c r="Y20" s="21" t="str">
        <f>_xlfn.XLOOKUP(V20,Admin!$A$2:$A$601,Admin!$E$2:$E$601,"",0)</f>
        <v/>
      </c>
      <c r="Z20" s="82"/>
      <c r="AA20" s="21" t="str">
        <f t="shared" si="3"/>
        <v/>
      </c>
      <c r="AC20" s="45"/>
      <c r="AD20" s="21" t="str">
        <f>_xlfn.XLOOKUP(AC20,Admin!$A$2:$A$601,Admin!$C$2:$C$601,"",0)</f>
        <v/>
      </c>
      <c r="AE20" s="21" t="str">
        <f>_xlfn.XLOOKUP(AC20,Admin!$A$2:$A$601,Admin!$D$2:$D$601,"",0)</f>
        <v/>
      </c>
      <c r="AF20" s="21" t="str">
        <f>_xlfn.XLOOKUP(AC20,Admin!$A$2:$A$601,Admin!$E$2:$E$601,"",0)</f>
        <v/>
      </c>
      <c r="AG20" s="57"/>
      <c r="AH20" s="21" t="str">
        <f t="shared" si="4"/>
        <v/>
      </c>
      <c r="AJ20" s="45"/>
      <c r="AK20" s="21" t="str">
        <f>_xlfn.XLOOKUP(AJ20,Admin!$A$2:$A$601,Admin!$C$2:$C$601,"",0)</f>
        <v/>
      </c>
      <c r="AL20" s="21" t="str">
        <f>_xlfn.XLOOKUP(AJ20,Admin!$A$2:$A$601,Admin!$D$2:$D$601,"",0)</f>
        <v/>
      </c>
      <c r="AM20" s="21" t="str">
        <f>_xlfn.XLOOKUP(AJ20,Admin!$A$2:$A$601,Admin!$E$2:$E$601,"",0)</f>
        <v/>
      </c>
      <c r="AN20" s="82"/>
      <c r="AO20" s="21" t="str">
        <f t="shared" si="5"/>
        <v/>
      </c>
      <c r="AQ20" s="45"/>
      <c r="AR20" s="21" t="str">
        <f>_xlfn.XLOOKUP(AQ20,Admin!$A$2:$A$601,Admin!$C$2:$C$601,"",0)</f>
        <v/>
      </c>
      <c r="AS20" s="21" t="str">
        <f>_xlfn.XLOOKUP(AQ20,Admin!$A$2:$A$601,Admin!$D$2:$D$601,"",0)</f>
        <v/>
      </c>
      <c r="AT20" s="21" t="str">
        <f>_xlfn.XLOOKUP(AQ20,Admin!$A$2:$A$601,Admin!$E$2:$E$601,"",0)</f>
        <v/>
      </c>
      <c r="AU20" s="59"/>
      <c r="AV20" s="21" t="str">
        <f t="shared" si="6"/>
        <v/>
      </c>
      <c r="AX20" s="45"/>
      <c r="AY20" s="21" t="str">
        <f>_xlfn.XLOOKUP(AX20,Admin!$A$2:$A$601,Admin!$C$2:$C$601,"",0)</f>
        <v/>
      </c>
      <c r="AZ20" s="21" t="str">
        <f>_xlfn.XLOOKUP(AX20,Admin!$A$2:$A$601,Admin!$D$2:$D$601,"",0)</f>
        <v/>
      </c>
      <c r="BA20" s="21" t="str">
        <f>_xlfn.XLOOKUP(AX20,Admin!$A$2:$A$601,Admin!$E$2:$E$601,"",0)</f>
        <v/>
      </c>
      <c r="BB20" s="59"/>
      <c r="BC20" s="21" t="str">
        <f t="shared" si="7"/>
        <v/>
      </c>
      <c r="BE20" s="45"/>
      <c r="BF20" s="21" t="str">
        <f>_xlfn.XLOOKUP(BE20,Admin!$A$2:$A$601,Admin!$C$2:$C$601,"",0)</f>
        <v/>
      </c>
      <c r="BG20" s="21" t="str">
        <f>_xlfn.XLOOKUP(BE20,Admin!$A$2:$A$601,Admin!$D$2:$D$601,"",0)</f>
        <v/>
      </c>
      <c r="BH20" s="21" t="str">
        <f>_xlfn.XLOOKUP(BE20,Admin!$A$2:$A$601,Admin!$E$2:$E$601,"",0)</f>
        <v/>
      </c>
      <c r="BI20" s="59"/>
      <c r="BJ20" s="21" t="str">
        <f t="shared" si="8"/>
        <v/>
      </c>
    </row>
    <row r="21" spans="1:62" x14ac:dyDescent="0.35">
      <c r="A21" s="45"/>
      <c r="B21" s="21" t="str">
        <f>_xlfn.XLOOKUP(A21,Admin!$A$2:$A$601,Admin!$C$2:$C$601,"",0)</f>
        <v/>
      </c>
      <c r="C21" s="21" t="str">
        <f>_xlfn.XLOOKUP(A21,Admin!$A$2:$A$601,Admin!$D$2:$D$601,"",0)</f>
        <v/>
      </c>
      <c r="D21" s="21" t="str">
        <f>_xlfn.XLOOKUP(A21,Admin!$A$2:$A$601,Admin!$E$2:$E$601,"",0)</f>
        <v/>
      </c>
      <c r="E21" s="59"/>
      <c r="F21" s="21" t="str">
        <f t="shared" si="0"/>
        <v/>
      </c>
      <c r="H21" s="45"/>
      <c r="I21" s="21" t="str">
        <f>_xlfn.XLOOKUP(H21,Admin!$A$2:$A$601,Admin!$C$2:$C$601,"",0)</f>
        <v/>
      </c>
      <c r="J21" s="21" t="str">
        <f>_xlfn.XLOOKUP(H21,Admin!$A$2:$A$601,Admin!$D$2:$D$601,"",0)</f>
        <v/>
      </c>
      <c r="K21" s="21" t="str">
        <f>_xlfn.XLOOKUP(H21,Admin!$A$2:$A$601,Admin!$E$2:$E$601,"",0)</f>
        <v/>
      </c>
      <c r="L21" s="59"/>
      <c r="M21" s="21" t="str">
        <f t="shared" si="1"/>
        <v/>
      </c>
      <c r="O21" s="45"/>
      <c r="P21" s="21" t="str">
        <f>_xlfn.XLOOKUP(O21,Admin!$A$2:$A$601,Admin!$C$2:$C$601,"",0)</f>
        <v/>
      </c>
      <c r="Q21" s="21" t="str">
        <f>_xlfn.XLOOKUP(O21,Admin!$A$2:$A$601,Admin!$D$2:$D$601,"",0)</f>
        <v/>
      </c>
      <c r="R21" s="21" t="str">
        <f>_xlfn.XLOOKUP(O21,Admin!$A$2:$A$601,Admin!$E$2:$E$601,"",0)</f>
        <v/>
      </c>
      <c r="S21" s="82"/>
      <c r="T21" s="21" t="str">
        <f t="shared" si="2"/>
        <v/>
      </c>
      <c r="V21" s="45"/>
      <c r="W21" s="21" t="str">
        <f>_xlfn.XLOOKUP(V21,Admin!$A$2:$A$601,Admin!$C$2:$C$601,"",0)</f>
        <v/>
      </c>
      <c r="X21" s="21" t="str">
        <f>_xlfn.XLOOKUP(V21,Admin!$A$2:$A$601,Admin!$D$2:$D$601,"",0)</f>
        <v/>
      </c>
      <c r="Y21" s="21" t="str">
        <f>_xlfn.XLOOKUP(V21,Admin!$A$2:$A$601,Admin!$E$2:$E$601,"",0)</f>
        <v/>
      </c>
      <c r="Z21" s="82"/>
      <c r="AA21" s="21" t="str">
        <f t="shared" si="3"/>
        <v/>
      </c>
      <c r="AC21" s="45"/>
      <c r="AD21" s="21" t="str">
        <f>_xlfn.XLOOKUP(AC21,Admin!$A$2:$A$601,Admin!$C$2:$C$601,"",0)</f>
        <v/>
      </c>
      <c r="AE21" s="21" t="str">
        <f>_xlfn.XLOOKUP(AC21,Admin!$A$2:$A$601,Admin!$D$2:$D$601,"",0)</f>
        <v/>
      </c>
      <c r="AF21" s="21" t="str">
        <f>_xlfn.XLOOKUP(AC21,Admin!$A$2:$A$601,Admin!$E$2:$E$601,"",0)</f>
        <v/>
      </c>
      <c r="AG21" s="57"/>
      <c r="AH21" s="21" t="str">
        <f t="shared" si="4"/>
        <v/>
      </c>
      <c r="AJ21" s="45"/>
      <c r="AK21" s="21" t="str">
        <f>_xlfn.XLOOKUP(AJ21,Admin!$A$2:$A$601,Admin!$C$2:$C$601,"",0)</f>
        <v/>
      </c>
      <c r="AL21" s="21" t="str">
        <f>_xlfn.XLOOKUP(AJ21,Admin!$A$2:$A$601,Admin!$D$2:$D$601,"",0)</f>
        <v/>
      </c>
      <c r="AM21" s="21" t="str">
        <f>_xlfn.XLOOKUP(AJ21,Admin!$A$2:$A$601,Admin!$E$2:$E$601,"",0)</f>
        <v/>
      </c>
      <c r="AN21" s="82"/>
      <c r="AO21" s="21" t="str">
        <f t="shared" si="5"/>
        <v/>
      </c>
      <c r="AQ21" s="45"/>
      <c r="AR21" s="21" t="str">
        <f>_xlfn.XLOOKUP(AQ21,Admin!$A$2:$A$601,Admin!$C$2:$C$601,"",0)</f>
        <v/>
      </c>
      <c r="AS21" s="21" t="str">
        <f>_xlfn.XLOOKUP(AQ21,Admin!$A$2:$A$601,Admin!$D$2:$D$601,"",0)</f>
        <v/>
      </c>
      <c r="AT21" s="21" t="str">
        <f>_xlfn.XLOOKUP(AQ21,Admin!$A$2:$A$601,Admin!$E$2:$E$601,"",0)</f>
        <v/>
      </c>
      <c r="AU21" s="59"/>
      <c r="AV21" s="21" t="str">
        <f t="shared" si="6"/>
        <v/>
      </c>
      <c r="AX21" s="45"/>
      <c r="AY21" s="21" t="str">
        <f>_xlfn.XLOOKUP(AX21,Admin!$A$2:$A$601,Admin!$C$2:$C$601,"",0)</f>
        <v/>
      </c>
      <c r="AZ21" s="21" t="str">
        <f>_xlfn.XLOOKUP(AX21,Admin!$A$2:$A$601,Admin!$D$2:$D$601,"",0)</f>
        <v/>
      </c>
      <c r="BA21" s="21" t="str">
        <f>_xlfn.XLOOKUP(AX21,Admin!$A$2:$A$601,Admin!$E$2:$E$601,"",0)</f>
        <v/>
      </c>
      <c r="BB21" s="59"/>
      <c r="BC21" s="21" t="str">
        <f t="shared" si="7"/>
        <v/>
      </c>
      <c r="BE21" s="45"/>
      <c r="BF21" s="21" t="str">
        <f>_xlfn.XLOOKUP(BE21,Admin!$A$2:$A$601,Admin!$C$2:$C$601,"",0)</f>
        <v/>
      </c>
      <c r="BG21" s="21" t="str">
        <f>_xlfn.XLOOKUP(BE21,Admin!$A$2:$A$601,Admin!$D$2:$D$601,"",0)</f>
        <v/>
      </c>
      <c r="BH21" s="21" t="str">
        <f>_xlfn.XLOOKUP(BE21,Admin!$A$2:$A$601,Admin!$E$2:$E$601,"",0)</f>
        <v/>
      </c>
      <c r="BI21" s="59"/>
      <c r="BJ21" s="21" t="str">
        <f t="shared" si="8"/>
        <v/>
      </c>
    </row>
    <row r="22" spans="1:62"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82"/>
      <c r="T22" s="21" t="str">
        <f t="shared" si="2"/>
        <v/>
      </c>
      <c r="V22" s="45"/>
      <c r="W22" s="21" t="str">
        <f>_xlfn.XLOOKUP(V22,Admin!$A$2:$A$601,Admin!$C$2:$C$601,"",0)</f>
        <v/>
      </c>
      <c r="X22" s="21" t="str">
        <f>_xlfn.XLOOKUP(V22,Admin!$A$2:$A$601,Admin!$D$2:$D$601,"",0)</f>
        <v/>
      </c>
      <c r="Y22" s="21" t="str">
        <f>_xlfn.XLOOKUP(V22,Admin!$A$2:$A$601,Admin!$E$2:$E$601,"",0)</f>
        <v/>
      </c>
      <c r="Z22" s="82"/>
      <c r="AA22" s="21" t="str">
        <f t="shared" si="3"/>
        <v/>
      </c>
      <c r="AC22" s="45"/>
      <c r="AD22" s="21" t="str">
        <f>_xlfn.XLOOKUP(AC22,Admin!$A$2:$A$601,Admin!$C$2:$C$601,"",0)</f>
        <v/>
      </c>
      <c r="AE22" s="21" t="str">
        <f>_xlfn.XLOOKUP(AC22,Admin!$A$2:$A$601,Admin!$D$2:$D$601,"",0)</f>
        <v/>
      </c>
      <c r="AF22" s="21" t="str">
        <f>_xlfn.XLOOKUP(AC22,Admin!$A$2:$A$601,Admin!$E$2:$E$601,"",0)</f>
        <v/>
      </c>
      <c r="AG22" s="57"/>
      <c r="AH22" s="21" t="str">
        <f t="shared" si="4"/>
        <v/>
      </c>
      <c r="AJ22" s="45"/>
      <c r="AK22" s="21" t="str">
        <f>_xlfn.XLOOKUP(AJ22,Admin!$A$2:$A$601,Admin!$C$2:$C$601,"",0)</f>
        <v/>
      </c>
      <c r="AL22" s="21" t="str">
        <f>_xlfn.XLOOKUP(AJ22,Admin!$A$2:$A$601,Admin!$D$2:$D$601,"",0)</f>
        <v/>
      </c>
      <c r="AM22" s="21" t="str">
        <f>_xlfn.XLOOKUP(AJ22,Admin!$A$2:$A$601,Admin!$E$2:$E$601,"",0)</f>
        <v/>
      </c>
      <c r="AN22" s="82"/>
      <c r="AO22" s="21" t="str">
        <f t="shared" si="5"/>
        <v/>
      </c>
      <c r="AQ22" s="45"/>
      <c r="AR22" s="21" t="str">
        <f>_xlfn.XLOOKUP(AQ22,Admin!$A$2:$A$601,Admin!$C$2:$C$601,"",0)</f>
        <v/>
      </c>
      <c r="AS22" s="21" t="str">
        <f>_xlfn.XLOOKUP(AQ22,Admin!$A$2:$A$601,Admin!$D$2:$D$601,"",0)</f>
        <v/>
      </c>
      <c r="AT22" s="21" t="str">
        <f>_xlfn.XLOOKUP(AQ22,Admin!$A$2:$A$601,Admin!$E$2:$E$601,"",0)</f>
        <v/>
      </c>
      <c r="AU22" s="45"/>
      <c r="AV22" s="21" t="str">
        <f t="shared" si="6"/>
        <v/>
      </c>
      <c r="AX22" s="45"/>
      <c r="AY22" s="21" t="str">
        <f>_xlfn.XLOOKUP(AX22,Admin!$A$2:$A$601,Admin!$C$2:$C$601,"",0)</f>
        <v/>
      </c>
      <c r="AZ22" s="21" t="str">
        <f>_xlfn.XLOOKUP(AX22,Admin!$A$2:$A$601,Admin!$D$2:$D$601,"",0)</f>
        <v/>
      </c>
      <c r="BA22" s="21" t="str">
        <f>_xlfn.XLOOKUP(AX22,Admin!$A$2:$A$601,Admin!$E$2:$E$601,"",0)</f>
        <v/>
      </c>
      <c r="BB22" s="45"/>
      <c r="BC22" s="21" t="str">
        <f t="shared" si="7"/>
        <v/>
      </c>
      <c r="BE22" s="45"/>
      <c r="BF22" s="21" t="str">
        <f>_xlfn.XLOOKUP(BE22,Admin!$A$2:$A$601,Admin!$C$2:$C$601,"",0)</f>
        <v/>
      </c>
      <c r="BG22" s="21" t="str">
        <f>_xlfn.XLOOKUP(BE22,Admin!$A$2:$A$601,Admin!$D$2:$D$601,"",0)</f>
        <v/>
      </c>
      <c r="BH22" s="21" t="str">
        <f>_xlfn.XLOOKUP(BE22,Admin!$A$2:$A$601,Admin!$E$2:$E$601,"",0)</f>
        <v/>
      </c>
      <c r="BI22" s="45"/>
      <c r="BJ22" s="21" t="str">
        <f t="shared" si="8"/>
        <v/>
      </c>
    </row>
    <row r="23" spans="1:62"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82"/>
      <c r="T23" s="21" t="str">
        <f t="shared" si="2"/>
        <v/>
      </c>
      <c r="V23" s="45"/>
      <c r="W23" s="21" t="str">
        <f>_xlfn.XLOOKUP(V23,Admin!$A$2:$A$601,Admin!$C$2:$C$601,"",0)</f>
        <v/>
      </c>
      <c r="X23" s="21" t="str">
        <f>_xlfn.XLOOKUP(V23,Admin!$A$2:$A$601,Admin!$D$2:$D$601,"",0)</f>
        <v/>
      </c>
      <c r="Y23" s="21" t="str">
        <f>_xlfn.XLOOKUP(V23,Admin!$A$2:$A$601,Admin!$E$2:$E$601,"",0)</f>
        <v/>
      </c>
      <c r="Z23" s="82"/>
      <c r="AA23" s="21" t="str">
        <f t="shared" si="3"/>
        <v/>
      </c>
      <c r="AC23" s="45"/>
      <c r="AD23" s="21" t="str">
        <f>_xlfn.XLOOKUP(AC23,Admin!$A$2:$A$601,Admin!$C$2:$C$601,"",0)</f>
        <v/>
      </c>
      <c r="AE23" s="21" t="str">
        <f>_xlfn.XLOOKUP(AC23,Admin!$A$2:$A$601,Admin!$D$2:$D$601,"",0)</f>
        <v/>
      </c>
      <c r="AF23" s="21" t="str">
        <f>_xlfn.XLOOKUP(AC23,Admin!$A$2:$A$601,Admin!$E$2:$E$601,"",0)</f>
        <v/>
      </c>
      <c r="AG23" s="57"/>
      <c r="AH23" s="21" t="str">
        <f t="shared" si="4"/>
        <v/>
      </c>
      <c r="AJ23" s="45"/>
      <c r="AK23" s="21" t="str">
        <f>_xlfn.XLOOKUP(AJ23,Admin!$A$2:$A$601,Admin!$C$2:$C$601,"",0)</f>
        <v/>
      </c>
      <c r="AL23" s="21" t="str">
        <f>_xlfn.XLOOKUP(AJ23,Admin!$A$2:$A$601,Admin!$D$2:$D$601,"",0)</f>
        <v/>
      </c>
      <c r="AM23" s="21" t="str">
        <f>_xlfn.XLOOKUP(AJ23,Admin!$A$2:$A$601,Admin!$E$2:$E$601,"",0)</f>
        <v/>
      </c>
      <c r="AN23" s="82"/>
      <c r="AO23" s="21" t="str">
        <f t="shared" si="5"/>
        <v/>
      </c>
      <c r="AQ23" s="45"/>
      <c r="AR23" s="21" t="str">
        <f>_xlfn.XLOOKUP(AQ23,Admin!$A$2:$A$601,Admin!$C$2:$C$601,"",0)</f>
        <v/>
      </c>
      <c r="AS23" s="21" t="str">
        <f>_xlfn.XLOOKUP(AQ23,Admin!$A$2:$A$601,Admin!$D$2:$D$601,"",0)</f>
        <v/>
      </c>
      <c r="AT23" s="21" t="str">
        <f>_xlfn.XLOOKUP(AQ23,Admin!$A$2:$A$601,Admin!$E$2:$E$601,"",0)</f>
        <v/>
      </c>
      <c r="AU23" s="45"/>
      <c r="AV23" s="21" t="str">
        <f t="shared" si="6"/>
        <v/>
      </c>
      <c r="AX23" s="45"/>
      <c r="AY23" s="21" t="str">
        <f>_xlfn.XLOOKUP(AX23,Admin!$A$2:$A$601,Admin!$C$2:$C$601,"",0)</f>
        <v/>
      </c>
      <c r="AZ23" s="21" t="str">
        <f>_xlfn.XLOOKUP(AX23,Admin!$A$2:$A$601,Admin!$D$2:$D$601,"",0)</f>
        <v/>
      </c>
      <c r="BA23" s="21" t="str">
        <f>_xlfn.XLOOKUP(AX23,Admin!$A$2:$A$601,Admin!$E$2:$E$601,"",0)</f>
        <v/>
      </c>
      <c r="BB23" s="45"/>
      <c r="BC23" s="21" t="str">
        <f t="shared" si="7"/>
        <v/>
      </c>
      <c r="BE23" s="45"/>
      <c r="BF23" s="21" t="str">
        <f>_xlfn.XLOOKUP(BE23,Admin!$A$2:$A$601,Admin!$C$2:$C$601,"",0)</f>
        <v/>
      </c>
      <c r="BG23" s="21" t="str">
        <f>_xlfn.XLOOKUP(BE23,Admin!$A$2:$A$601,Admin!$D$2:$D$601,"",0)</f>
        <v/>
      </c>
      <c r="BH23" s="21" t="str">
        <f>_xlfn.XLOOKUP(BE23,Admin!$A$2:$A$601,Admin!$E$2:$E$601,"",0)</f>
        <v/>
      </c>
      <c r="BI23" s="45"/>
      <c r="BJ23" s="21" t="str">
        <f t="shared" si="8"/>
        <v/>
      </c>
    </row>
    <row r="24" spans="1:62"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82"/>
      <c r="T24" s="21" t="str">
        <f t="shared" si="2"/>
        <v/>
      </c>
      <c r="V24" s="45"/>
      <c r="W24" s="21" t="str">
        <f>_xlfn.XLOOKUP(V24,Admin!$A$2:$A$601,Admin!$C$2:$C$601,"",0)</f>
        <v/>
      </c>
      <c r="X24" s="21" t="str">
        <f>_xlfn.XLOOKUP(V24,Admin!$A$2:$A$601,Admin!$D$2:$D$601,"",0)</f>
        <v/>
      </c>
      <c r="Y24" s="21" t="str">
        <f>_xlfn.XLOOKUP(V24,Admin!$A$2:$A$601,Admin!$E$2:$E$601,"",0)</f>
        <v/>
      </c>
      <c r="Z24" s="82"/>
      <c r="AA24" s="21" t="str">
        <f t="shared" si="3"/>
        <v/>
      </c>
      <c r="AC24" s="45"/>
      <c r="AD24" s="21" t="str">
        <f>_xlfn.XLOOKUP(AC24,Admin!$A$2:$A$601,Admin!$C$2:$C$601,"",0)</f>
        <v/>
      </c>
      <c r="AE24" s="21" t="str">
        <f>_xlfn.XLOOKUP(AC24,Admin!$A$2:$A$601,Admin!$D$2:$D$601,"",0)</f>
        <v/>
      </c>
      <c r="AF24" s="21" t="str">
        <f>_xlfn.XLOOKUP(AC24,Admin!$A$2:$A$601,Admin!$E$2:$E$601,"",0)</f>
        <v/>
      </c>
      <c r="AG24" s="57"/>
      <c r="AH24" s="21" t="str">
        <f t="shared" si="4"/>
        <v/>
      </c>
      <c r="AJ24" s="45"/>
      <c r="AK24" s="21" t="str">
        <f>_xlfn.XLOOKUP(AJ24,Admin!$A$2:$A$601,Admin!$C$2:$C$601,"",0)</f>
        <v/>
      </c>
      <c r="AL24" s="21" t="str">
        <f>_xlfn.XLOOKUP(AJ24,Admin!$A$2:$A$601,Admin!$D$2:$D$601,"",0)</f>
        <v/>
      </c>
      <c r="AM24" s="21" t="str">
        <f>_xlfn.XLOOKUP(AJ24,Admin!$A$2:$A$601,Admin!$E$2:$E$601,"",0)</f>
        <v/>
      </c>
      <c r="AN24" s="82"/>
      <c r="AO24" s="21" t="str">
        <f t="shared" si="5"/>
        <v/>
      </c>
      <c r="AQ24" s="45"/>
      <c r="AR24" s="21" t="str">
        <f>_xlfn.XLOOKUP(AQ24,Admin!$A$2:$A$601,Admin!$C$2:$C$601,"",0)</f>
        <v/>
      </c>
      <c r="AS24" s="21" t="str">
        <f>_xlfn.XLOOKUP(AQ24,Admin!$A$2:$A$601,Admin!$D$2:$D$601,"",0)</f>
        <v/>
      </c>
      <c r="AT24" s="21" t="str">
        <f>_xlfn.XLOOKUP(AQ24,Admin!$A$2:$A$601,Admin!$E$2:$E$601,"",0)</f>
        <v/>
      </c>
      <c r="AU24" s="45"/>
      <c r="AV24" s="21" t="str">
        <f t="shared" si="6"/>
        <v/>
      </c>
      <c r="AX24" s="45"/>
      <c r="AY24" s="21" t="str">
        <f>_xlfn.XLOOKUP(AX24,Admin!$A$2:$A$601,Admin!$C$2:$C$601,"",0)</f>
        <v/>
      </c>
      <c r="AZ24" s="21" t="str">
        <f>_xlfn.XLOOKUP(AX24,Admin!$A$2:$A$601,Admin!$D$2:$D$601,"",0)</f>
        <v/>
      </c>
      <c r="BA24" s="21" t="str">
        <f>_xlfn.XLOOKUP(AX24,Admin!$A$2:$A$601,Admin!$E$2:$E$601,"",0)</f>
        <v/>
      </c>
      <c r="BB24" s="45"/>
      <c r="BC24" s="21" t="str">
        <f t="shared" si="7"/>
        <v/>
      </c>
      <c r="BE24" s="45"/>
      <c r="BF24" s="21" t="str">
        <f>_xlfn.XLOOKUP(BE24,Admin!$A$2:$A$601,Admin!$C$2:$C$601,"",0)</f>
        <v/>
      </c>
      <c r="BG24" s="21" t="str">
        <f>_xlfn.XLOOKUP(BE24,Admin!$A$2:$A$601,Admin!$D$2:$D$601,"",0)</f>
        <v/>
      </c>
      <c r="BH24" s="21" t="str">
        <f>_xlfn.XLOOKUP(BE24,Admin!$A$2:$A$601,Admin!$E$2:$E$601,"",0)</f>
        <v/>
      </c>
      <c r="BI24" s="45"/>
      <c r="BJ24" s="21" t="str">
        <f t="shared" si="8"/>
        <v/>
      </c>
    </row>
    <row r="25" spans="1:62"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82"/>
      <c r="T25" s="21" t="str">
        <f t="shared" si="2"/>
        <v/>
      </c>
      <c r="V25" s="45"/>
      <c r="W25" s="21" t="str">
        <f>_xlfn.XLOOKUP(V25,Admin!$A$2:$A$601,Admin!$C$2:$C$601,"",0)</f>
        <v/>
      </c>
      <c r="X25" s="21" t="str">
        <f>_xlfn.XLOOKUP(V25,Admin!$A$2:$A$601,Admin!$D$2:$D$601,"",0)</f>
        <v/>
      </c>
      <c r="Y25" s="21" t="str">
        <f>_xlfn.XLOOKUP(V25,Admin!$A$2:$A$601,Admin!$E$2:$E$601,"",0)</f>
        <v/>
      </c>
      <c r="Z25" s="82"/>
      <c r="AA25" s="21" t="str">
        <f t="shared" si="3"/>
        <v/>
      </c>
      <c r="AC25" s="45"/>
      <c r="AD25" s="21" t="str">
        <f>_xlfn.XLOOKUP(AC25,Admin!$A$2:$A$601,Admin!$C$2:$C$601,"",0)</f>
        <v/>
      </c>
      <c r="AE25" s="21" t="str">
        <f>_xlfn.XLOOKUP(AC25,Admin!$A$2:$A$601,Admin!$D$2:$D$601,"",0)</f>
        <v/>
      </c>
      <c r="AF25" s="21" t="str">
        <f>_xlfn.XLOOKUP(AC25,Admin!$A$2:$A$601,Admin!$E$2:$E$601,"",0)</f>
        <v/>
      </c>
      <c r="AG25" s="45"/>
      <c r="AH25" s="21" t="str">
        <f t="shared" si="4"/>
        <v/>
      </c>
      <c r="AJ25" s="45"/>
      <c r="AK25" s="21" t="str">
        <f>_xlfn.XLOOKUP(AJ25,Admin!$A$2:$A$601,Admin!$C$2:$C$601,"",0)</f>
        <v/>
      </c>
      <c r="AL25" s="21" t="str">
        <f>_xlfn.XLOOKUP(AJ25,Admin!$A$2:$A$601,Admin!$D$2:$D$601,"",0)</f>
        <v/>
      </c>
      <c r="AM25" s="21" t="str">
        <f>_xlfn.XLOOKUP(AJ25,Admin!$A$2:$A$601,Admin!$E$2:$E$601,"",0)</f>
        <v/>
      </c>
      <c r="AN25" s="82"/>
      <c r="AO25" s="21" t="str">
        <f t="shared" si="5"/>
        <v/>
      </c>
      <c r="AQ25" s="45"/>
      <c r="AR25" s="21" t="str">
        <f>_xlfn.XLOOKUP(AQ25,Admin!$A$2:$A$601,Admin!$C$2:$C$601,"",0)</f>
        <v/>
      </c>
      <c r="AS25" s="21" t="str">
        <f>_xlfn.XLOOKUP(AQ25,Admin!$A$2:$A$601,Admin!$D$2:$D$601,"",0)</f>
        <v/>
      </c>
      <c r="AT25" s="21" t="str">
        <f>_xlfn.XLOOKUP(AQ25,Admin!$A$2:$A$601,Admin!$E$2:$E$601,"",0)</f>
        <v/>
      </c>
      <c r="AU25" s="45"/>
      <c r="AV25" s="21" t="str">
        <f t="shared" si="6"/>
        <v/>
      </c>
      <c r="AX25" s="45"/>
      <c r="AY25" s="21" t="str">
        <f>_xlfn.XLOOKUP(AX25,Admin!$A$2:$A$601,Admin!$C$2:$C$601,"",0)</f>
        <v/>
      </c>
      <c r="AZ25" s="21" t="str">
        <f>_xlfn.XLOOKUP(AX25,Admin!$A$2:$A$601,Admin!$D$2:$D$601,"",0)</f>
        <v/>
      </c>
      <c r="BA25" s="21" t="str">
        <f>_xlfn.XLOOKUP(AX25,Admin!$A$2:$A$601,Admin!$E$2:$E$601,"",0)</f>
        <v/>
      </c>
      <c r="BB25" s="45"/>
      <c r="BC25" s="21" t="str">
        <f t="shared" si="7"/>
        <v/>
      </c>
      <c r="BE25" s="45"/>
      <c r="BF25" s="21" t="str">
        <f>_xlfn.XLOOKUP(BE25,Admin!$A$2:$A$601,Admin!$C$2:$C$601,"",0)</f>
        <v/>
      </c>
      <c r="BG25" s="21" t="str">
        <f>_xlfn.XLOOKUP(BE25,Admin!$A$2:$A$601,Admin!$D$2:$D$601,"",0)</f>
        <v/>
      </c>
      <c r="BH25" s="21" t="str">
        <f>_xlfn.XLOOKUP(BE25,Admin!$A$2:$A$601,Admin!$E$2:$E$601,"",0)</f>
        <v/>
      </c>
      <c r="BI25" s="45"/>
      <c r="BJ25" s="21" t="str">
        <f t="shared" si="8"/>
        <v/>
      </c>
    </row>
    <row r="26" spans="1:62"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82"/>
      <c r="T26" s="21" t="str">
        <f t="shared" si="2"/>
        <v/>
      </c>
      <c r="V26" s="45"/>
      <c r="W26" s="21" t="str">
        <f>_xlfn.XLOOKUP(V26,Admin!$A$2:$A$601,Admin!$C$2:$C$601,"",0)</f>
        <v/>
      </c>
      <c r="X26" s="21" t="str">
        <f>_xlfn.XLOOKUP(V26,Admin!$A$2:$A$601,Admin!$D$2:$D$601,"",0)</f>
        <v/>
      </c>
      <c r="Y26" s="21" t="str">
        <f>_xlfn.XLOOKUP(V26,Admin!$A$2:$A$601,Admin!$E$2:$E$601,"",0)</f>
        <v/>
      </c>
      <c r="Z26" s="82"/>
      <c r="AA26" s="21" t="str">
        <f t="shared" si="3"/>
        <v/>
      </c>
      <c r="AC26" s="45"/>
      <c r="AD26" s="21" t="str">
        <f>_xlfn.XLOOKUP(AC26,Admin!$A$2:$A$601,Admin!$C$2:$C$601,"",0)</f>
        <v/>
      </c>
      <c r="AE26" s="21" t="str">
        <f>_xlfn.XLOOKUP(AC26,Admin!$A$2:$A$601,Admin!$D$2:$D$601,"",0)</f>
        <v/>
      </c>
      <c r="AF26" s="21" t="str">
        <f>_xlfn.XLOOKUP(AC26,Admin!$A$2:$A$601,Admin!$E$2:$E$601,"",0)</f>
        <v/>
      </c>
      <c r="AG26" s="45"/>
      <c r="AH26" s="21" t="str">
        <f t="shared" si="4"/>
        <v/>
      </c>
      <c r="AJ26" s="45"/>
      <c r="AK26" s="21" t="str">
        <f>_xlfn.XLOOKUP(AJ26,Admin!$A$2:$A$601,Admin!$C$2:$C$601,"",0)</f>
        <v/>
      </c>
      <c r="AL26" s="21" t="str">
        <f>_xlfn.XLOOKUP(AJ26,Admin!$A$2:$A$601,Admin!$D$2:$D$601,"",0)</f>
        <v/>
      </c>
      <c r="AM26" s="21" t="str">
        <f>_xlfn.XLOOKUP(AJ26,Admin!$A$2:$A$601,Admin!$E$2:$E$601,"",0)</f>
        <v/>
      </c>
      <c r="AN26" s="45"/>
      <c r="AO26" s="21" t="str">
        <f t="shared" si="5"/>
        <v/>
      </c>
      <c r="AQ26" s="45"/>
      <c r="AR26" s="21" t="str">
        <f>_xlfn.XLOOKUP(AQ26,Admin!$A$2:$A$601,Admin!$C$2:$C$601,"",0)</f>
        <v/>
      </c>
      <c r="AS26" s="21" t="str">
        <f>_xlfn.XLOOKUP(AQ26,Admin!$A$2:$A$601,Admin!$D$2:$D$601,"",0)</f>
        <v/>
      </c>
      <c r="AT26" s="21" t="str">
        <f>_xlfn.XLOOKUP(AQ26,Admin!$A$2:$A$601,Admin!$E$2:$E$601,"",0)</f>
        <v/>
      </c>
      <c r="AU26" s="45"/>
      <c r="AV26" s="21" t="str">
        <f t="shared" si="6"/>
        <v/>
      </c>
      <c r="AX26" s="45"/>
      <c r="AY26" s="21" t="str">
        <f>_xlfn.XLOOKUP(AX26,Admin!$A$2:$A$601,Admin!$C$2:$C$601,"",0)</f>
        <v/>
      </c>
      <c r="AZ26" s="21" t="str">
        <f>_xlfn.XLOOKUP(AX26,Admin!$A$2:$A$601,Admin!$D$2:$D$601,"",0)</f>
        <v/>
      </c>
      <c r="BA26" s="21" t="str">
        <f>_xlfn.XLOOKUP(AX26,Admin!$A$2:$A$601,Admin!$E$2:$E$601,"",0)</f>
        <v/>
      </c>
      <c r="BB26" s="45"/>
      <c r="BC26" s="21" t="str">
        <f t="shared" si="7"/>
        <v/>
      </c>
      <c r="BE26" s="45"/>
      <c r="BF26" s="21" t="str">
        <f>_xlfn.XLOOKUP(BE26,Admin!$A$2:$A$601,Admin!$C$2:$C$601,"",0)</f>
        <v/>
      </c>
      <c r="BG26" s="21" t="str">
        <f>_xlfn.XLOOKUP(BE26,Admin!$A$2:$A$601,Admin!$D$2:$D$601,"",0)</f>
        <v/>
      </c>
      <c r="BH26" s="21" t="str">
        <f>_xlfn.XLOOKUP(BE26,Admin!$A$2:$A$601,Admin!$E$2:$E$601,"",0)</f>
        <v/>
      </c>
      <c r="BI26" s="45"/>
      <c r="BJ26" s="21" t="str">
        <f t="shared" si="8"/>
        <v/>
      </c>
    </row>
    <row r="27" spans="1:62"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82"/>
      <c r="T27" s="21" t="str">
        <f t="shared" si="2"/>
        <v/>
      </c>
      <c r="V27" s="45"/>
      <c r="W27" s="21" t="str">
        <f>_xlfn.XLOOKUP(V27,Admin!$A$2:$A$601,Admin!$C$2:$C$601,"",0)</f>
        <v/>
      </c>
      <c r="X27" s="21" t="str">
        <f>_xlfn.XLOOKUP(V27,Admin!$A$2:$A$601,Admin!$D$2:$D$601,"",0)</f>
        <v/>
      </c>
      <c r="Y27" s="21" t="str">
        <f>_xlfn.XLOOKUP(V27,Admin!$A$2:$A$601,Admin!$E$2:$E$601,"",0)</f>
        <v/>
      </c>
      <c r="Z27" s="82"/>
      <c r="AA27" s="21" t="str">
        <f t="shared" si="3"/>
        <v/>
      </c>
      <c r="AC27" s="45"/>
      <c r="AD27" s="21" t="str">
        <f>_xlfn.XLOOKUP(AC27,Admin!$A$2:$A$601,Admin!$C$2:$C$601,"",0)</f>
        <v/>
      </c>
      <c r="AE27" s="21" t="str">
        <f>_xlfn.XLOOKUP(AC27,Admin!$A$2:$A$601,Admin!$D$2:$D$601,"",0)</f>
        <v/>
      </c>
      <c r="AF27" s="21" t="str">
        <f>_xlfn.XLOOKUP(AC27,Admin!$A$2:$A$601,Admin!$E$2:$E$601,"",0)</f>
        <v/>
      </c>
      <c r="AG27" s="45"/>
      <c r="AH27" s="21" t="str">
        <f t="shared" si="4"/>
        <v/>
      </c>
      <c r="AJ27" s="45"/>
      <c r="AK27" s="21" t="str">
        <f>_xlfn.XLOOKUP(AJ27,Admin!$A$2:$A$601,Admin!$C$2:$C$601,"",0)</f>
        <v/>
      </c>
      <c r="AL27" s="21" t="str">
        <f>_xlfn.XLOOKUP(AJ27,Admin!$A$2:$A$601,Admin!$D$2:$D$601,"",0)</f>
        <v/>
      </c>
      <c r="AM27" s="21" t="str">
        <f>_xlfn.XLOOKUP(AJ27,Admin!$A$2:$A$601,Admin!$E$2:$E$601,"",0)</f>
        <v/>
      </c>
      <c r="AN27" s="45"/>
      <c r="AO27" s="21" t="str">
        <f t="shared" si="5"/>
        <v/>
      </c>
      <c r="AQ27" s="45"/>
      <c r="AR27" s="21" t="str">
        <f>_xlfn.XLOOKUP(AQ27,Admin!$A$2:$A$601,Admin!$C$2:$C$601,"",0)</f>
        <v/>
      </c>
      <c r="AS27" s="21" t="str">
        <f>_xlfn.XLOOKUP(AQ27,Admin!$A$2:$A$601,Admin!$D$2:$D$601,"",0)</f>
        <v/>
      </c>
      <c r="AT27" s="21" t="str">
        <f>_xlfn.XLOOKUP(AQ27,Admin!$A$2:$A$601,Admin!$E$2:$E$601,"",0)</f>
        <v/>
      </c>
      <c r="AU27" s="45"/>
      <c r="AV27" s="21" t="str">
        <f t="shared" si="6"/>
        <v/>
      </c>
      <c r="AX27" s="45"/>
      <c r="AY27" s="21" t="str">
        <f>_xlfn.XLOOKUP(AX27,Admin!$A$2:$A$601,Admin!$C$2:$C$601,"",0)</f>
        <v/>
      </c>
      <c r="AZ27" s="21" t="str">
        <f>_xlfn.XLOOKUP(AX27,Admin!$A$2:$A$601,Admin!$D$2:$D$601,"",0)</f>
        <v/>
      </c>
      <c r="BA27" s="21" t="str">
        <f>_xlfn.XLOOKUP(AX27,Admin!$A$2:$A$601,Admin!$E$2:$E$601,"",0)</f>
        <v/>
      </c>
      <c r="BB27" s="45"/>
      <c r="BC27" s="21" t="str">
        <f t="shared" si="7"/>
        <v/>
      </c>
      <c r="BE27" s="45"/>
      <c r="BF27" s="21" t="str">
        <f>_xlfn.XLOOKUP(BE27,Admin!$A$2:$A$601,Admin!$C$2:$C$601,"",0)</f>
        <v/>
      </c>
      <c r="BG27" s="21" t="str">
        <f>_xlfn.XLOOKUP(BE27,Admin!$A$2:$A$601,Admin!$D$2:$D$601,"",0)</f>
        <v/>
      </c>
      <c r="BH27" s="21" t="str">
        <f>_xlfn.XLOOKUP(BE27,Admin!$A$2:$A$601,Admin!$E$2:$E$601,"",0)</f>
        <v/>
      </c>
      <c r="BI27" s="45"/>
      <c r="BJ27" s="21" t="str">
        <f t="shared" si="8"/>
        <v/>
      </c>
    </row>
    <row r="28" spans="1:62"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82"/>
      <c r="T28" s="21" t="str">
        <f t="shared" si="2"/>
        <v/>
      </c>
      <c r="V28" s="45"/>
      <c r="W28" s="21" t="str">
        <f>_xlfn.XLOOKUP(V28,Admin!$A$2:$A$601,Admin!$C$2:$C$601,"",0)</f>
        <v/>
      </c>
      <c r="X28" s="21" t="str">
        <f>_xlfn.XLOOKUP(V28,Admin!$A$2:$A$601,Admin!$D$2:$D$601,"",0)</f>
        <v/>
      </c>
      <c r="Y28" s="21" t="str">
        <f>_xlfn.XLOOKUP(V28,Admin!$A$2:$A$601,Admin!$E$2:$E$601,"",0)</f>
        <v/>
      </c>
      <c r="Z28" s="82"/>
      <c r="AA28" s="21" t="str">
        <f t="shared" si="3"/>
        <v/>
      </c>
      <c r="AC28" s="45"/>
      <c r="AD28" s="21" t="str">
        <f>_xlfn.XLOOKUP(AC28,Admin!$A$2:$A$601,Admin!$C$2:$C$601,"",0)</f>
        <v/>
      </c>
      <c r="AE28" s="21" t="str">
        <f>_xlfn.XLOOKUP(AC28,Admin!$A$2:$A$601,Admin!$D$2:$D$601,"",0)</f>
        <v/>
      </c>
      <c r="AF28" s="21" t="str">
        <f>_xlfn.XLOOKUP(AC28,Admin!$A$2:$A$601,Admin!$E$2:$E$601,"",0)</f>
        <v/>
      </c>
      <c r="AG28" s="45"/>
      <c r="AH28" s="21" t="str">
        <f t="shared" si="4"/>
        <v/>
      </c>
      <c r="AJ28" s="45"/>
      <c r="AK28" s="21" t="str">
        <f>_xlfn.XLOOKUP(AJ28,Admin!$A$2:$A$601,Admin!$C$2:$C$601,"",0)</f>
        <v/>
      </c>
      <c r="AL28" s="21" t="str">
        <f>_xlfn.XLOOKUP(AJ28,Admin!$A$2:$A$601,Admin!$D$2:$D$601,"",0)</f>
        <v/>
      </c>
      <c r="AM28" s="21" t="str">
        <f>_xlfn.XLOOKUP(AJ28,Admin!$A$2:$A$601,Admin!$E$2:$E$601,"",0)</f>
        <v/>
      </c>
      <c r="AN28" s="45"/>
      <c r="AO28" s="21" t="str">
        <f t="shared" si="5"/>
        <v/>
      </c>
      <c r="AQ28" s="45"/>
      <c r="AR28" s="21" t="str">
        <f>_xlfn.XLOOKUP(AQ28,Admin!$A$2:$A$601,Admin!$C$2:$C$601,"",0)</f>
        <v/>
      </c>
      <c r="AS28" s="21" t="str">
        <f>_xlfn.XLOOKUP(AQ28,Admin!$A$2:$A$601,Admin!$D$2:$D$601,"",0)</f>
        <v/>
      </c>
      <c r="AT28" s="21" t="str">
        <f>_xlfn.XLOOKUP(AQ28,Admin!$A$2:$A$601,Admin!$E$2:$E$601,"",0)</f>
        <v/>
      </c>
      <c r="AU28" s="45"/>
      <c r="AV28" s="21" t="str">
        <f t="shared" si="6"/>
        <v/>
      </c>
      <c r="AX28" s="45"/>
      <c r="AY28" s="21" t="str">
        <f>_xlfn.XLOOKUP(AX28,Admin!$A$2:$A$601,Admin!$C$2:$C$601,"",0)</f>
        <v/>
      </c>
      <c r="AZ28" s="21" t="str">
        <f>_xlfn.XLOOKUP(AX28,Admin!$A$2:$A$601,Admin!$D$2:$D$601,"",0)</f>
        <v/>
      </c>
      <c r="BA28" s="21" t="str">
        <f>_xlfn.XLOOKUP(AX28,Admin!$A$2:$A$601,Admin!$E$2:$E$601,"",0)</f>
        <v/>
      </c>
      <c r="BB28" s="45"/>
      <c r="BC28" s="21" t="str">
        <f t="shared" si="7"/>
        <v/>
      </c>
      <c r="BE28" s="45"/>
      <c r="BF28" s="21" t="str">
        <f>_xlfn.XLOOKUP(BE28,Admin!$A$2:$A$601,Admin!$C$2:$C$601,"",0)</f>
        <v/>
      </c>
      <c r="BG28" s="21" t="str">
        <f>_xlfn.XLOOKUP(BE28,Admin!$A$2:$A$601,Admin!$D$2:$D$601,"",0)</f>
        <v/>
      </c>
      <c r="BH28" s="21" t="str">
        <f>_xlfn.XLOOKUP(BE28,Admin!$A$2:$A$601,Admin!$E$2:$E$601,"",0)</f>
        <v/>
      </c>
      <c r="BI28" s="45"/>
      <c r="BJ28" s="21" t="str">
        <f t="shared" si="8"/>
        <v/>
      </c>
    </row>
    <row r="29" spans="1:62"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82"/>
      <c r="T29" s="21" t="str">
        <f t="shared" si="2"/>
        <v/>
      </c>
      <c r="V29" s="45"/>
      <c r="W29" s="21" t="str">
        <f>_xlfn.XLOOKUP(V29,Admin!$A$2:$A$601,Admin!$C$2:$C$601,"",0)</f>
        <v/>
      </c>
      <c r="X29" s="21" t="str">
        <f>_xlfn.XLOOKUP(V29,Admin!$A$2:$A$601,Admin!$D$2:$D$601,"",0)</f>
        <v/>
      </c>
      <c r="Y29" s="21" t="str">
        <f>_xlfn.XLOOKUP(V29,Admin!$A$2:$A$601,Admin!$E$2:$E$601,"",0)</f>
        <v/>
      </c>
      <c r="Z29" s="82"/>
      <c r="AA29" s="21" t="str">
        <f t="shared" si="3"/>
        <v/>
      </c>
      <c r="AC29" s="45"/>
      <c r="AD29" s="21" t="str">
        <f>_xlfn.XLOOKUP(AC29,Admin!$A$2:$A$601,Admin!$C$2:$C$601,"",0)</f>
        <v/>
      </c>
      <c r="AE29" s="21" t="str">
        <f>_xlfn.XLOOKUP(AC29,Admin!$A$2:$A$601,Admin!$D$2:$D$601,"",0)</f>
        <v/>
      </c>
      <c r="AF29" s="21" t="str">
        <f>_xlfn.XLOOKUP(AC29,Admin!$A$2:$A$601,Admin!$E$2:$E$601,"",0)</f>
        <v/>
      </c>
      <c r="AG29" s="45"/>
      <c r="AH29" s="21" t="str">
        <f t="shared" si="4"/>
        <v/>
      </c>
      <c r="AJ29" s="45"/>
      <c r="AK29" s="21" t="str">
        <f>_xlfn.XLOOKUP(AJ29,Admin!$A$2:$A$601,Admin!$C$2:$C$601,"",0)</f>
        <v/>
      </c>
      <c r="AL29" s="21" t="str">
        <f>_xlfn.XLOOKUP(AJ29,Admin!$A$2:$A$601,Admin!$D$2:$D$601,"",0)</f>
        <v/>
      </c>
      <c r="AM29" s="21" t="str">
        <f>_xlfn.XLOOKUP(AJ29,Admin!$A$2:$A$601,Admin!$E$2:$E$601,"",0)</f>
        <v/>
      </c>
      <c r="AN29" s="45"/>
      <c r="AO29" s="21" t="str">
        <f t="shared" si="5"/>
        <v/>
      </c>
      <c r="AQ29" s="45"/>
      <c r="AR29" s="21" t="str">
        <f>_xlfn.XLOOKUP(AQ29,Admin!$A$2:$A$601,Admin!$C$2:$C$601,"",0)</f>
        <v/>
      </c>
      <c r="AS29" s="21" t="str">
        <f>_xlfn.XLOOKUP(AQ29,Admin!$A$2:$A$601,Admin!$D$2:$D$601,"",0)</f>
        <v/>
      </c>
      <c r="AT29" s="21" t="str">
        <f>_xlfn.XLOOKUP(AQ29,Admin!$A$2:$A$601,Admin!$E$2:$E$601,"",0)</f>
        <v/>
      </c>
      <c r="AU29" s="45"/>
      <c r="AV29" s="21" t="str">
        <f t="shared" si="6"/>
        <v/>
      </c>
      <c r="AX29" s="45"/>
      <c r="AY29" s="21" t="str">
        <f>_xlfn.XLOOKUP(AX29,Admin!$A$2:$A$601,Admin!$C$2:$C$601,"",0)</f>
        <v/>
      </c>
      <c r="AZ29" s="21" t="str">
        <f>_xlfn.XLOOKUP(AX29,Admin!$A$2:$A$601,Admin!$D$2:$D$601,"",0)</f>
        <v/>
      </c>
      <c r="BA29" s="21" t="str">
        <f>_xlfn.XLOOKUP(AX29,Admin!$A$2:$A$601,Admin!$E$2:$E$601,"",0)</f>
        <v/>
      </c>
      <c r="BB29" s="45"/>
      <c r="BC29" s="21" t="str">
        <f t="shared" si="7"/>
        <v/>
      </c>
      <c r="BE29" s="45"/>
      <c r="BF29" s="21" t="str">
        <f>_xlfn.XLOOKUP(BE29,Admin!$A$2:$A$601,Admin!$C$2:$C$601,"",0)</f>
        <v/>
      </c>
      <c r="BG29" s="21" t="str">
        <f>_xlfn.XLOOKUP(BE29,Admin!$A$2:$A$601,Admin!$D$2:$D$601,"",0)</f>
        <v/>
      </c>
      <c r="BH29" s="21" t="str">
        <f>_xlfn.XLOOKUP(BE29,Admin!$A$2:$A$601,Admin!$E$2:$E$601,"",0)</f>
        <v/>
      </c>
      <c r="BI29" s="45"/>
      <c r="BJ29" s="21" t="str">
        <f t="shared" si="8"/>
        <v/>
      </c>
    </row>
    <row r="30" spans="1:62"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82"/>
      <c r="T30" s="21" t="str">
        <f t="shared" si="2"/>
        <v/>
      </c>
      <c r="V30" s="45"/>
      <c r="W30" s="21" t="str">
        <f>_xlfn.XLOOKUP(V30,Admin!$A$2:$A$601,Admin!$C$2:$C$601,"",0)</f>
        <v/>
      </c>
      <c r="X30" s="21" t="str">
        <f>_xlfn.XLOOKUP(V30,Admin!$A$2:$A$601,Admin!$D$2:$D$601,"",0)</f>
        <v/>
      </c>
      <c r="Y30" s="21" t="str">
        <f>_xlfn.XLOOKUP(V30,Admin!$A$2:$A$601,Admin!$E$2:$E$601,"",0)</f>
        <v/>
      </c>
      <c r="Z30" s="82"/>
      <c r="AA30" s="21" t="str">
        <f t="shared" si="3"/>
        <v/>
      </c>
      <c r="AC30" s="45"/>
      <c r="AD30" s="21" t="str">
        <f>_xlfn.XLOOKUP(AC30,Admin!$A$2:$A$601,Admin!$C$2:$C$601,"",0)</f>
        <v/>
      </c>
      <c r="AE30" s="21" t="str">
        <f>_xlfn.XLOOKUP(AC30,Admin!$A$2:$A$601,Admin!$D$2:$D$601,"",0)</f>
        <v/>
      </c>
      <c r="AF30" s="21" t="str">
        <f>_xlfn.XLOOKUP(AC30,Admin!$A$2:$A$601,Admin!$E$2:$E$601,"",0)</f>
        <v/>
      </c>
      <c r="AG30" s="45"/>
      <c r="AH30" s="21" t="str">
        <f t="shared" si="4"/>
        <v/>
      </c>
      <c r="AJ30" s="45"/>
      <c r="AK30" s="21" t="str">
        <f>_xlfn.XLOOKUP(AJ30,Admin!$A$2:$A$601,Admin!$C$2:$C$601,"",0)</f>
        <v/>
      </c>
      <c r="AL30" s="21" t="str">
        <f>_xlfn.XLOOKUP(AJ30,Admin!$A$2:$A$601,Admin!$D$2:$D$601,"",0)</f>
        <v/>
      </c>
      <c r="AM30" s="21" t="str">
        <f>_xlfn.XLOOKUP(AJ30,Admin!$A$2:$A$601,Admin!$E$2:$E$601,"",0)</f>
        <v/>
      </c>
      <c r="AN30" s="45"/>
      <c r="AO30" s="21" t="str">
        <f t="shared" si="5"/>
        <v/>
      </c>
      <c r="AQ30" s="45"/>
      <c r="AR30" s="21" t="str">
        <f>_xlfn.XLOOKUP(AQ30,Admin!$A$2:$A$601,Admin!$C$2:$C$601,"",0)</f>
        <v/>
      </c>
      <c r="AS30" s="21" t="str">
        <f>_xlfn.XLOOKUP(AQ30,Admin!$A$2:$A$601,Admin!$D$2:$D$601,"",0)</f>
        <v/>
      </c>
      <c r="AT30" s="21" t="str">
        <f>_xlfn.XLOOKUP(AQ30,Admin!$A$2:$A$601,Admin!$E$2:$E$601,"",0)</f>
        <v/>
      </c>
      <c r="AU30" s="45"/>
      <c r="AV30" s="21" t="str">
        <f t="shared" si="6"/>
        <v/>
      </c>
      <c r="AX30" s="45"/>
      <c r="AY30" s="21" t="str">
        <f>_xlfn.XLOOKUP(AX30,Admin!$A$2:$A$601,Admin!$C$2:$C$601,"",0)</f>
        <v/>
      </c>
      <c r="AZ30" s="21" t="str">
        <f>_xlfn.XLOOKUP(AX30,Admin!$A$2:$A$601,Admin!$D$2:$D$601,"",0)</f>
        <v/>
      </c>
      <c r="BA30" s="21" t="str">
        <f>_xlfn.XLOOKUP(AX30,Admin!$A$2:$A$601,Admin!$E$2:$E$601,"",0)</f>
        <v/>
      </c>
      <c r="BB30" s="45"/>
      <c r="BC30" s="21" t="str">
        <f t="shared" si="7"/>
        <v/>
      </c>
      <c r="BE30" s="45"/>
      <c r="BF30" s="21" t="str">
        <f>_xlfn.XLOOKUP(BE30,Admin!$A$2:$A$601,Admin!$C$2:$C$601,"",0)</f>
        <v/>
      </c>
      <c r="BG30" s="21" t="str">
        <f>_xlfn.XLOOKUP(BE30,Admin!$A$2:$A$601,Admin!$D$2:$D$601,"",0)</f>
        <v/>
      </c>
      <c r="BH30" s="21" t="str">
        <f>_xlfn.XLOOKUP(BE30,Admin!$A$2:$A$601,Admin!$E$2:$E$601,"",0)</f>
        <v/>
      </c>
      <c r="BI30" s="45"/>
      <c r="BJ30" s="21" t="str">
        <f t="shared" si="8"/>
        <v/>
      </c>
    </row>
    <row r="31" spans="1:62"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82"/>
      <c r="T31" s="21" t="str">
        <f t="shared" si="2"/>
        <v/>
      </c>
      <c r="V31" s="45"/>
      <c r="W31" s="21" t="str">
        <f>_xlfn.XLOOKUP(V31,Admin!$A$2:$A$601,Admin!$C$2:$C$601,"",0)</f>
        <v/>
      </c>
      <c r="X31" s="21" t="str">
        <f>_xlfn.XLOOKUP(V31,Admin!$A$2:$A$601,Admin!$D$2:$D$601,"",0)</f>
        <v/>
      </c>
      <c r="Y31" s="21" t="str">
        <f>_xlfn.XLOOKUP(V31,Admin!$A$2:$A$601,Admin!$E$2:$E$601,"",0)</f>
        <v/>
      </c>
      <c r="Z31" s="82"/>
      <c r="AA31" s="21" t="str">
        <f t="shared" si="3"/>
        <v/>
      </c>
      <c r="AC31" s="45"/>
      <c r="AD31" s="21" t="str">
        <f>_xlfn.XLOOKUP(AC31,Admin!$A$2:$A$601,Admin!$C$2:$C$601,"",0)</f>
        <v/>
      </c>
      <c r="AE31" s="21" t="str">
        <f>_xlfn.XLOOKUP(AC31,Admin!$A$2:$A$601,Admin!$D$2:$D$601,"",0)</f>
        <v/>
      </c>
      <c r="AF31" s="21" t="str">
        <f>_xlfn.XLOOKUP(AC31,Admin!$A$2:$A$601,Admin!$E$2:$E$601,"",0)</f>
        <v/>
      </c>
      <c r="AG31" s="45"/>
      <c r="AH31" s="21" t="str">
        <f t="shared" si="4"/>
        <v/>
      </c>
      <c r="AJ31" s="45"/>
      <c r="AK31" s="21" t="str">
        <f>_xlfn.XLOOKUP(AJ31,Admin!$A$2:$A$601,Admin!$C$2:$C$601,"",0)</f>
        <v/>
      </c>
      <c r="AL31" s="21" t="str">
        <f>_xlfn.XLOOKUP(AJ31,Admin!$A$2:$A$601,Admin!$D$2:$D$601,"",0)</f>
        <v/>
      </c>
      <c r="AM31" s="21" t="str">
        <f>_xlfn.XLOOKUP(AJ31,Admin!$A$2:$A$601,Admin!$E$2:$E$601,"",0)</f>
        <v/>
      </c>
      <c r="AN31" s="45"/>
      <c r="AO31" s="21" t="str">
        <f t="shared" si="5"/>
        <v/>
      </c>
      <c r="AQ31" s="45"/>
      <c r="AR31" s="21" t="str">
        <f>_xlfn.XLOOKUP(AQ31,Admin!$A$2:$A$601,Admin!$C$2:$C$601,"",0)</f>
        <v/>
      </c>
      <c r="AS31" s="21" t="str">
        <f>_xlfn.XLOOKUP(AQ31,Admin!$A$2:$A$601,Admin!$D$2:$D$601,"",0)</f>
        <v/>
      </c>
      <c r="AT31" s="21" t="str">
        <f>_xlfn.XLOOKUP(AQ31,Admin!$A$2:$A$601,Admin!$E$2:$E$601,"",0)</f>
        <v/>
      </c>
      <c r="AU31" s="45"/>
      <c r="AV31" s="21" t="str">
        <f t="shared" si="6"/>
        <v/>
      </c>
      <c r="AX31" s="45"/>
      <c r="AY31" s="21" t="str">
        <f>_xlfn.XLOOKUP(AX31,Admin!$A$2:$A$601,Admin!$C$2:$C$601,"",0)</f>
        <v/>
      </c>
      <c r="AZ31" s="21" t="str">
        <f>_xlfn.XLOOKUP(AX31,Admin!$A$2:$A$601,Admin!$D$2:$D$601,"",0)</f>
        <v/>
      </c>
      <c r="BA31" s="21" t="str">
        <f>_xlfn.XLOOKUP(AX31,Admin!$A$2:$A$601,Admin!$E$2:$E$601,"",0)</f>
        <v/>
      </c>
      <c r="BB31" s="45"/>
      <c r="BC31" s="21" t="str">
        <f t="shared" si="7"/>
        <v/>
      </c>
      <c r="BE31" s="45"/>
      <c r="BF31" s="21" t="str">
        <f>_xlfn.XLOOKUP(BE31,Admin!$A$2:$A$601,Admin!$C$2:$C$601,"",0)</f>
        <v/>
      </c>
      <c r="BG31" s="21" t="str">
        <f>_xlfn.XLOOKUP(BE31,Admin!$A$2:$A$601,Admin!$D$2:$D$601,"",0)</f>
        <v/>
      </c>
      <c r="BH31" s="21" t="str">
        <f>_xlfn.XLOOKUP(BE31,Admin!$A$2:$A$601,Admin!$E$2:$E$601,"",0)</f>
        <v/>
      </c>
      <c r="BI31" s="45"/>
      <c r="BJ31" s="21" t="str">
        <f t="shared" si="8"/>
        <v/>
      </c>
    </row>
    <row r="32" spans="1:62"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82"/>
      <c r="T32" s="21" t="str">
        <f t="shared" si="2"/>
        <v/>
      </c>
      <c r="V32" s="45"/>
      <c r="W32" s="21" t="str">
        <f>_xlfn.XLOOKUP(V32,Admin!$A$2:$A$601,Admin!$C$2:$C$601,"",0)</f>
        <v/>
      </c>
      <c r="X32" s="21" t="str">
        <f>_xlfn.XLOOKUP(V32,Admin!$A$2:$A$601,Admin!$D$2:$D$601,"",0)</f>
        <v/>
      </c>
      <c r="Y32" s="21" t="str">
        <f>_xlfn.XLOOKUP(V32,Admin!$A$2:$A$601,Admin!$E$2:$E$601,"",0)</f>
        <v/>
      </c>
      <c r="Z32" s="82"/>
      <c r="AA32" s="21" t="str">
        <f t="shared" si="3"/>
        <v/>
      </c>
      <c r="AC32" s="45"/>
      <c r="AD32" s="21" t="str">
        <f>_xlfn.XLOOKUP(AC32,Admin!$A$2:$A$601,Admin!$C$2:$C$601,"",0)</f>
        <v/>
      </c>
      <c r="AE32" s="21" t="str">
        <f>_xlfn.XLOOKUP(AC32,Admin!$A$2:$A$601,Admin!$D$2:$D$601,"",0)</f>
        <v/>
      </c>
      <c r="AF32" s="21" t="str">
        <f>_xlfn.XLOOKUP(AC32,Admin!$A$2:$A$601,Admin!$E$2:$E$601,"",0)</f>
        <v/>
      </c>
      <c r="AG32" s="45"/>
      <c r="AH32" s="21" t="str">
        <f t="shared" si="4"/>
        <v/>
      </c>
      <c r="AJ32" s="45"/>
      <c r="AK32" s="21" t="str">
        <f>_xlfn.XLOOKUP(AJ32,Admin!$A$2:$A$601,Admin!$C$2:$C$601,"",0)</f>
        <v/>
      </c>
      <c r="AL32" s="21" t="str">
        <f>_xlfn.XLOOKUP(AJ32,Admin!$A$2:$A$601,Admin!$D$2:$D$601,"",0)</f>
        <v/>
      </c>
      <c r="AM32" s="21" t="str">
        <f>_xlfn.XLOOKUP(AJ32,Admin!$A$2:$A$601,Admin!$E$2:$E$601,"",0)</f>
        <v/>
      </c>
      <c r="AN32" s="45"/>
      <c r="AO32" s="21" t="str">
        <f t="shared" si="5"/>
        <v/>
      </c>
      <c r="AQ32" s="45"/>
      <c r="AR32" s="21" t="str">
        <f>_xlfn.XLOOKUP(AQ32,Admin!$A$2:$A$601,Admin!$C$2:$C$601,"",0)</f>
        <v/>
      </c>
      <c r="AS32" s="21" t="str">
        <f>_xlfn.XLOOKUP(AQ32,Admin!$A$2:$A$601,Admin!$D$2:$D$601,"",0)</f>
        <v/>
      </c>
      <c r="AT32" s="21" t="str">
        <f>_xlfn.XLOOKUP(AQ32,Admin!$A$2:$A$601,Admin!$E$2:$E$601,"",0)</f>
        <v/>
      </c>
      <c r="AU32" s="45"/>
      <c r="AV32" s="21" t="str">
        <f t="shared" si="6"/>
        <v/>
      </c>
      <c r="AX32" s="45"/>
      <c r="AY32" s="21" t="str">
        <f>_xlfn.XLOOKUP(AX32,Admin!$A$2:$A$601,Admin!$C$2:$C$601,"",0)</f>
        <v/>
      </c>
      <c r="AZ32" s="21" t="str">
        <f>_xlfn.XLOOKUP(AX32,Admin!$A$2:$A$601,Admin!$D$2:$D$601,"",0)</f>
        <v/>
      </c>
      <c r="BA32" s="21" t="str">
        <f>_xlfn.XLOOKUP(AX32,Admin!$A$2:$A$601,Admin!$E$2:$E$601,"",0)</f>
        <v/>
      </c>
      <c r="BB32" s="45"/>
      <c r="BC32" s="21" t="str">
        <f t="shared" si="7"/>
        <v/>
      </c>
      <c r="BE32" s="45"/>
      <c r="BF32" s="21" t="str">
        <f>_xlfn.XLOOKUP(BE32,Admin!$A$2:$A$601,Admin!$C$2:$C$601,"",0)</f>
        <v/>
      </c>
      <c r="BG32" s="21" t="str">
        <f>_xlfn.XLOOKUP(BE32,Admin!$A$2:$A$601,Admin!$D$2:$D$601,"",0)</f>
        <v/>
      </c>
      <c r="BH32" s="21" t="str">
        <f>_xlfn.XLOOKUP(BE32,Admin!$A$2:$A$601,Admin!$E$2:$E$601,"",0)</f>
        <v/>
      </c>
      <c r="BI32" s="45"/>
      <c r="BJ32" s="21" t="str">
        <f t="shared" si="8"/>
        <v/>
      </c>
    </row>
    <row r="33" spans="1:62"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82"/>
      <c r="T33" s="21" t="str">
        <f t="shared" si="2"/>
        <v/>
      </c>
      <c r="V33" s="45"/>
      <c r="W33" s="21" t="str">
        <f>_xlfn.XLOOKUP(V33,Admin!$A$2:$A$601,Admin!$C$2:$C$601,"",0)</f>
        <v/>
      </c>
      <c r="X33" s="21" t="str">
        <f>_xlfn.XLOOKUP(V33,Admin!$A$2:$A$601,Admin!$D$2:$D$601,"",0)</f>
        <v/>
      </c>
      <c r="Y33" s="21" t="str">
        <f>_xlfn.XLOOKUP(V33,Admin!$A$2:$A$601,Admin!$E$2:$E$601,"",0)</f>
        <v/>
      </c>
      <c r="Z33" s="82"/>
      <c r="AA33" s="21" t="str">
        <f t="shared" si="3"/>
        <v/>
      </c>
      <c r="AC33" s="45"/>
      <c r="AD33" s="21" t="str">
        <f>_xlfn.XLOOKUP(AC33,Admin!$A$2:$A$601,Admin!$C$2:$C$601,"",0)</f>
        <v/>
      </c>
      <c r="AE33" s="21" t="str">
        <f>_xlfn.XLOOKUP(AC33,Admin!$A$2:$A$601,Admin!$D$2:$D$601,"",0)</f>
        <v/>
      </c>
      <c r="AF33" s="21" t="str">
        <f>_xlfn.XLOOKUP(AC33,Admin!$A$2:$A$601,Admin!$E$2:$E$601,"",0)</f>
        <v/>
      </c>
      <c r="AG33" s="45"/>
      <c r="AH33" s="21" t="str">
        <f t="shared" si="4"/>
        <v/>
      </c>
      <c r="AJ33" s="45"/>
      <c r="AK33" s="21" t="str">
        <f>_xlfn.XLOOKUP(AJ33,Admin!$A$2:$A$601,Admin!$C$2:$C$601,"",0)</f>
        <v/>
      </c>
      <c r="AL33" s="21" t="str">
        <f>_xlfn.XLOOKUP(AJ33,Admin!$A$2:$A$601,Admin!$D$2:$D$601,"",0)</f>
        <v/>
      </c>
      <c r="AM33" s="21" t="str">
        <f>_xlfn.XLOOKUP(AJ33,Admin!$A$2:$A$601,Admin!$E$2:$E$601,"",0)</f>
        <v/>
      </c>
      <c r="AN33" s="45"/>
      <c r="AO33" s="21" t="str">
        <f t="shared" si="5"/>
        <v/>
      </c>
      <c r="AQ33" s="45"/>
      <c r="AR33" s="21" t="str">
        <f>_xlfn.XLOOKUP(AQ33,Admin!$A$2:$A$601,Admin!$C$2:$C$601,"",0)</f>
        <v/>
      </c>
      <c r="AS33" s="21" t="str">
        <f>_xlfn.XLOOKUP(AQ33,Admin!$A$2:$A$601,Admin!$D$2:$D$601,"",0)</f>
        <v/>
      </c>
      <c r="AT33" s="21" t="str">
        <f>_xlfn.XLOOKUP(AQ33,Admin!$A$2:$A$601,Admin!$E$2:$E$601,"",0)</f>
        <v/>
      </c>
      <c r="AU33" s="45"/>
      <c r="AV33" s="21" t="str">
        <f t="shared" si="6"/>
        <v/>
      </c>
      <c r="AX33" s="45"/>
      <c r="AY33" s="21" t="str">
        <f>_xlfn.XLOOKUP(AX33,Admin!$A$2:$A$601,Admin!$C$2:$C$601,"",0)</f>
        <v/>
      </c>
      <c r="AZ33" s="21" t="str">
        <f>_xlfn.XLOOKUP(AX33,Admin!$A$2:$A$601,Admin!$D$2:$D$601,"",0)</f>
        <v/>
      </c>
      <c r="BA33" s="21" t="str">
        <f>_xlfn.XLOOKUP(AX33,Admin!$A$2:$A$601,Admin!$E$2:$E$601,"",0)</f>
        <v/>
      </c>
      <c r="BB33" s="45"/>
      <c r="BC33" s="21" t="str">
        <f t="shared" si="7"/>
        <v/>
      </c>
      <c r="BE33" s="45"/>
      <c r="BF33" s="21" t="str">
        <f>_xlfn.XLOOKUP(BE33,Admin!$A$2:$A$601,Admin!$C$2:$C$601,"",0)</f>
        <v/>
      </c>
      <c r="BG33" s="21" t="str">
        <f>_xlfn.XLOOKUP(BE33,Admin!$A$2:$A$601,Admin!$D$2:$D$601,"",0)</f>
        <v/>
      </c>
      <c r="BH33" s="21" t="str">
        <f>_xlfn.XLOOKUP(BE33,Admin!$A$2:$A$601,Admin!$E$2:$E$601,"",0)</f>
        <v/>
      </c>
      <c r="BI33" s="45"/>
      <c r="BJ33" s="21" t="str">
        <f t="shared" si="8"/>
        <v/>
      </c>
    </row>
    <row r="34" spans="1:62"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82"/>
      <c r="T34" s="21" t="str">
        <f t="shared" si="2"/>
        <v/>
      </c>
      <c r="V34" s="45"/>
      <c r="W34" s="21" t="str">
        <f>_xlfn.XLOOKUP(V34,Admin!$A$2:$A$601,Admin!$C$2:$C$601,"",0)</f>
        <v/>
      </c>
      <c r="X34" s="21" t="str">
        <f>_xlfn.XLOOKUP(V34,Admin!$A$2:$A$601,Admin!$D$2:$D$601,"",0)</f>
        <v/>
      </c>
      <c r="Y34" s="21" t="str">
        <f>_xlfn.XLOOKUP(V34,Admin!$A$2:$A$601,Admin!$E$2:$E$601,"",0)</f>
        <v/>
      </c>
      <c r="Z34" s="82"/>
      <c r="AA34" s="21" t="str">
        <f t="shared" si="3"/>
        <v/>
      </c>
      <c r="AC34" s="45"/>
      <c r="AD34" s="21" t="str">
        <f>_xlfn.XLOOKUP(AC34,Admin!$A$2:$A$601,Admin!$C$2:$C$601,"",0)</f>
        <v/>
      </c>
      <c r="AE34" s="21" t="str">
        <f>_xlfn.XLOOKUP(AC34,Admin!$A$2:$A$601,Admin!$D$2:$D$601,"",0)</f>
        <v/>
      </c>
      <c r="AF34" s="21" t="str">
        <f>_xlfn.XLOOKUP(AC34,Admin!$A$2:$A$601,Admin!$E$2:$E$601,"",0)</f>
        <v/>
      </c>
      <c r="AG34" s="45"/>
      <c r="AH34" s="21" t="str">
        <f t="shared" si="4"/>
        <v/>
      </c>
      <c r="AJ34" s="45"/>
      <c r="AK34" s="21" t="str">
        <f>_xlfn.XLOOKUP(AJ34,Admin!$A$2:$A$601,Admin!$C$2:$C$601,"",0)</f>
        <v/>
      </c>
      <c r="AL34" s="21" t="str">
        <f>_xlfn.XLOOKUP(AJ34,Admin!$A$2:$A$601,Admin!$D$2:$D$601,"",0)</f>
        <v/>
      </c>
      <c r="AM34" s="21" t="str">
        <f>_xlfn.XLOOKUP(AJ34,Admin!$A$2:$A$601,Admin!$E$2:$E$601,"",0)</f>
        <v/>
      </c>
      <c r="AN34" s="45"/>
      <c r="AO34" s="21" t="str">
        <f t="shared" si="5"/>
        <v/>
      </c>
      <c r="AQ34" s="45"/>
      <c r="AR34" s="21" t="str">
        <f>_xlfn.XLOOKUP(AQ34,Admin!$A$2:$A$601,Admin!$C$2:$C$601,"",0)</f>
        <v/>
      </c>
      <c r="AS34" s="21" t="str">
        <f>_xlfn.XLOOKUP(AQ34,Admin!$A$2:$A$601,Admin!$D$2:$D$601,"",0)</f>
        <v/>
      </c>
      <c r="AT34" s="21" t="str">
        <f>_xlfn.XLOOKUP(AQ34,Admin!$A$2:$A$601,Admin!$E$2:$E$601,"",0)</f>
        <v/>
      </c>
      <c r="AU34" s="45"/>
      <c r="AV34" s="21" t="str">
        <f t="shared" si="6"/>
        <v/>
      </c>
      <c r="AX34" s="45"/>
      <c r="AY34" s="21" t="str">
        <f>_xlfn.XLOOKUP(AX34,Admin!$A$2:$A$601,Admin!$C$2:$C$601,"",0)</f>
        <v/>
      </c>
      <c r="AZ34" s="21" t="str">
        <f>_xlfn.XLOOKUP(AX34,Admin!$A$2:$A$601,Admin!$D$2:$D$601,"",0)</f>
        <v/>
      </c>
      <c r="BA34" s="21" t="str">
        <f>_xlfn.XLOOKUP(AX34,Admin!$A$2:$A$601,Admin!$E$2:$E$601,"",0)</f>
        <v/>
      </c>
      <c r="BB34" s="45"/>
      <c r="BC34" s="21" t="str">
        <f t="shared" si="7"/>
        <v/>
      </c>
      <c r="BE34" s="45"/>
      <c r="BF34" s="21" t="str">
        <f>_xlfn.XLOOKUP(BE34,Admin!$A$2:$A$601,Admin!$C$2:$C$601,"",0)</f>
        <v/>
      </c>
      <c r="BG34" s="21" t="str">
        <f>_xlfn.XLOOKUP(BE34,Admin!$A$2:$A$601,Admin!$D$2:$D$601,"",0)</f>
        <v/>
      </c>
      <c r="BH34" s="21" t="str">
        <f>_xlfn.XLOOKUP(BE34,Admin!$A$2:$A$601,Admin!$E$2:$E$601,"",0)</f>
        <v/>
      </c>
      <c r="BI34" s="45"/>
      <c r="BJ34" s="21" t="str">
        <f t="shared" si="8"/>
        <v/>
      </c>
    </row>
    <row r="35" spans="1:62"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c r="V35" s="45"/>
      <c r="W35" s="21" t="str">
        <f>_xlfn.XLOOKUP(V35,Admin!$A$2:$A$601,Admin!$C$2:$C$601,"",0)</f>
        <v/>
      </c>
      <c r="X35" s="21" t="str">
        <f>_xlfn.XLOOKUP(V35,Admin!$A$2:$A$601,Admin!$D$2:$D$601,"",0)</f>
        <v/>
      </c>
      <c r="Y35" s="21" t="str">
        <f>_xlfn.XLOOKUP(V35,Admin!$A$2:$A$601,Admin!$E$2:$E$601,"",0)</f>
        <v/>
      </c>
      <c r="Z35" s="82"/>
      <c r="AA35" s="21" t="str">
        <f t="shared" si="3"/>
        <v/>
      </c>
      <c r="AC35" s="45"/>
      <c r="AD35" s="21" t="str">
        <f>_xlfn.XLOOKUP(AC35,Admin!$A$2:$A$601,Admin!$C$2:$C$601,"",0)</f>
        <v/>
      </c>
      <c r="AE35" s="21" t="str">
        <f>_xlfn.XLOOKUP(AC35,Admin!$A$2:$A$601,Admin!$D$2:$D$601,"",0)</f>
        <v/>
      </c>
      <c r="AF35" s="21" t="str">
        <f>_xlfn.XLOOKUP(AC35,Admin!$A$2:$A$601,Admin!$E$2:$E$601,"",0)</f>
        <v/>
      </c>
      <c r="AG35" s="45"/>
      <c r="AH35" s="21" t="str">
        <f t="shared" si="4"/>
        <v/>
      </c>
      <c r="AJ35" s="45"/>
      <c r="AK35" s="21" t="str">
        <f>_xlfn.XLOOKUP(AJ35,Admin!$A$2:$A$601,Admin!$C$2:$C$601,"",0)</f>
        <v/>
      </c>
      <c r="AL35" s="21" t="str">
        <f>_xlfn.XLOOKUP(AJ35,Admin!$A$2:$A$601,Admin!$D$2:$D$601,"",0)</f>
        <v/>
      </c>
      <c r="AM35" s="21" t="str">
        <f>_xlfn.XLOOKUP(AJ35,Admin!$A$2:$A$601,Admin!$E$2:$E$601,"",0)</f>
        <v/>
      </c>
      <c r="AN35" s="45"/>
      <c r="AO35" s="21" t="str">
        <f t="shared" si="5"/>
        <v/>
      </c>
      <c r="AQ35" s="45"/>
      <c r="AR35" s="21" t="str">
        <f>_xlfn.XLOOKUP(AQ35,Admin!$A$2:$A$601,Admin!$C$2:$C$601,"",0)</f>
        <v/>
      </c>
      <c r="AS35" s="21" t="str">
        <f>_xlfn.XLOOKUP(AQ35,Admin!$A$2:$A$601,Admin!$D$2:$D$601,"",0)</f>
        <v/>
      </c>
      <c r="AT35" s="21" t="str">
        <f>_xlfn.XLOOKUP(AQ35,Admin!$A$2:$A$601,Admin!$E$2:$E$601,"",0)</f>
        <v/>
      </c>
      <c r="AU35" s="45"/>
      <c r="AV35" s="21" t="str">
        <f t="shared" si="6"/>
        <v/>
      </c>
      <c r="AX35" s="45"/>
      <c r="AY35" s="21" t="str">
        <f>_xlfn.XLOOKUP(AX35,Admin!$A$2:$A$601,Admin!$C$2:$C$601,"",0)</f>
        <v/>
      </c>
      <c r="AZ35" s="21" t="str">
        <f>_xlfn.XLOOKUP(AX35,Admin!$A$2:$A$601,Admin!$D$2:$D$601,"",0)</f>
        <v/>
      </c>
      <c r="BA35" s="21" t="str">
        <f>_xlfn.XLOOKUP(AX35,Admin!$A$2:$A$601,Admin!$E$2:$E$601,"",0)</f>
        <v/>
      </c>
      <c r="BB35" s="45"/>
      <c r="BC35" s="21" t="str">
        <f t="shared" si="7"/>
        <v/>
      </c>
      <c r="BE35" s="45"/>
      <c r="BF35" s="21" t="str">
        <f>_xlfn.XLOOKUP(BE35,Admin!$A$2:$A$601,Admin!$C$2:$C$601,"",0)</f>
        <v/>
      </c>
      <c r="BG35" s="21" t="str">
        <f>_xlfn.XLOOKUP(BE35,Admin!$A$2:$A$601,Admin!$D$2:$D$601,"",0)</f>
        <v/>
      </c>
      <c r="BH35" s="21" t="str">
        <f>_xlfn.XLOOKUP(BE35,Admin!$A$2:$A$601,Admin!$E$2:$E$601,"",0)</f>
        <v/>
      </c>
      <c r="BI35" s="45"/>
      <c r="BJ35" s="21" t="str">
        <f t="shared" si="8"/>
        <v/>
      </c>
    </row>
    <row r="36" spans="1:62"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c r="V36" s="45"/>
      <c r="W36" s="21" t="str">
        <f>_xlfn.XLOOKUP(V36,Admin!$A$2:$A$601,Admin!$C$2:$C$601,"",0)</f>
        <v/>
      </c>
      <c r="X36" s="21" t="str">
        <f>_xlfn.XLOOKUP(V36,Admin!$A$2:$A$601,Admin!$D$2:$D$601,"",0)</f>
        <v/>
      </c>
      <c r="Y36" s="21" t="str">
        <f>_xlfn.XLOOKUP(V36,Admin!$A$2:$A$601,Admin!$E$2:$E$601,"",0)</f>
        <v/>
      </c>
      <c r="Z36" s="82"/>
      <c r="AA36" s="21" t="str">
        <f t="shared" si="3"/>
        <v/>
      </c>
      <c r="AC36" s="45"/>
      <c r="AD36" s="21" t="str">
        <f>_xlfn.XLOOKUP(AC36,Admin!$A$2:$A$601,Admin!$C$2:$C$601,"",0)</f>
        <v/>
      </c>
      <c r="AE36" s="21" t="str">
        <f>_xlfn.XLOOKUP(AC36,Admin!$A$2:$A$601,Admin!$D$2:$D$601,"",0)</f>
        <v/>
      </c>
      <c r="AF36" s="21" t="str">
        <f>_xlfn.XLOOKUP(AC36,Admin!$A$2:$A$601,Admin!$E$2:$E$601,"",0)</f>
        <v/>
      </c>
      <c r="AG36" s="45"/>
      <c r="AH36" s="21" t="str">
        <f t="shared" si="4"/>
        <v/>
      </c>
      <c r="AJ36" s="45"/>
      <c r="AK36" s="21" t="str">
        <f>_xlfn.XLOOKUP(AJ36,Admin!$A$2:$A$601,Admin!$C$2:$C$601,"",0)</f>
        <v/>
      </c>
      <c r="AL36" s="21" t="str">
        <f>_xlfn.XLOOKUP(AJ36,Admin!$A$2:$A$601,Admin!$D$2:$D$601,"",0)</f>
        <v/>
      </c>
      <c r="AM36" s="21" t="str">
        <f>_xlfn.XLOOKUP(AJ36,Admin!$A$2:$A$601,Admin!$E$2:$E$601,"",0)</f>
        <v/>
      </c>
      <c r="AN36" s="45"/>
      <c r="AO36" s="21" t="str">
        <f t="shared" si="5"/>
        <v/>
      </c>
      <c r="AQ36" s="45"/>
      <c r="AR36" s="21" t="str">
        <f>_xlfn.XLOOKUP(AQ36,Admin!$A$2:$A$601,Admin!$C$2:$C$601,"",0)</f>
        <v/>
      </c>
      <c r="AS36" s="21" t="str">
        <f>_xlfn.XLOOKUP(AQ36,Admin!$A$2:$A$601,Admin!$D$2:$D$601,"",0)</f>
        <v/>
      </c>
      <c r="AT36" s="21" t="str">
        <f>_xlfn.XLOOKUP(AQ36,Admin!$A$2:$A$601,Admin!$E$2:$E$601,"",0)</f>
        <v/>
      </c>
      <c r="AU36" s="45"/>
      <c r="AV36" s="21" t="str">
        <f t="shared" si="6"/>
        <v/>
      </c>
      <c r="AX36" s="45"/>
      <c r="AY36" s="21" t="str">
        <f>_xlfn.XLOOKUP(AX36,Admin!$A$2:$A$601,Admin!$C$2:$C$601,"",0)</f>
        <v/>
      </c>
      <c r="AZ36" s="21" t="str">
        <f>_xlfn.XLOOKUP(AX36,Admin!$A$2:$A$601,Admin!$D$2:$D$601,"",0)</f>
        <v/>
      </c>
      <c r="BA36" s="21" t="str">
        <f>_xlfn.XLOOKUP(AX36,Admin!$A$2:$A$601,Admin!$E$2:$E$601,"",0)</f>
        <v/>
      </c>
      <c r="BB36" s="45"/>
      <c r="BC36" s="21" t="str">
        <f t="shared" si="7"/>
        <v/>
      </c>
      <c r="BE36" s="45"/>
      <c r="BF36" s="21" t="str">
        <f>_xlfn.XLOOKUP(BE36,Admin!$A$2:$A$601,Admin!$C$2:$C$601,"",0)</f>
        <v/>
      </c>
      <c r="BG36" s="21" t="str">
        <f>_xlfn.XLOOKUP(BE36,Admin!$A$2:$A$601,Admin!$D$2:$D$601,"",0)</f>
        <v/>
      </c>
      <c r="BH36" s="21" t="str">
        <f>_xlfn.XLOOKUP(BE36,Admin!$A$2:$A$601,Admin!$E$2:$E$601,"",0)</f>
        <v/>
      </c>
      <c r="BI36" s="45"/>
      <c r="BJ36" s="21" t="str">
        <f t="shared" si="8"/>
        <v/>
      </c>
    </row>
    <row r="37" spans="1:62"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c r="V37" s="45"/>
      <c r="W37" s="21" t="str">
        <f>_xlfn.XLOOKUP(V37,Admin!$A$2:$A$601,Admin!$C$2:$C$601,"",0)</f>
        <v/>
      </c>
      <c r="X37" s="21" t="str">
        <f>_xlfn.XLOOKUP(V37,Admin!$A$2:$A$601,Admin!$D$2:$D$601,"",0)</f>
        <v/>
      </c>
      <c r="Y37" s="21" t="str">
        <f>_xlfn.XLOOKUP(V37,Admin!$A$2:$A$601,Admin!$E$2:$E$601,"",0)</f>
        <v/>
      </c>
      <c r="Z37" s="82"/>
      <c r="AA37" s="21" t="str">
        <f t="shared" si="3"/>
        <v/>
      </c>
      <c r="AC37" s="45"/>
      <c r="AD37" s="21" t="str">
        <f>_xlfn.XLOOKUP(AC37,Admin!$A$2:$A$601,Admin!$C$2:$C$601,"",0)</f>
        <v/>
      </c>
      <c r="AE37" s="21" t="str">
        <f>_xlfn.XLOOKUP(AC37,Admin!$A$2:$A$601,Admin!$D$2:$D$601,"",0)</f>
        <v/>
      </c>
      <c r="AF37" s="21" t="str">
        <f>_xlfn.XLOOKUP(AC37,Admin!$A$2:$A$601,Admin!$E$2:$E$601,"",0)</f>
        <v/>
      </c>
      <c r="AG37" s="45"/>
      <c r="AH37" s="21" t="str">
        <f t="shared" si="4"/>
        <v/>
      </c>
      <c r="AJ37" s="45"/>
      <c r="AK37" s="21" t="str">
        <f>_xlfn.XLOOKUP(AJ37,Admin!$A$2:$A$601,Admin!$C$2:$C$601,"",0)</f>
        <v/>
      </c>
      <c r="AL37" s="21" t="str">
        <f>_xlfn.XLOOKUP(AJ37,Admin!$A$2:$A$601,Admin!$D$2:$D$601,"",0)</f>
        <v/>
      </c>
      <c r="AM37" s="21" t="str">
        <f>_xlfn.XLOOKUP(AJ37,Admin!$A$2:$A$601,Admin!$E$2:$E$601,"",0)</f>
        <v/>
      </c>
      <c r="AN37" s="45"/>
      <c r="AO37" s="21" t="str">
        <f t="shared" si="5"/>
        <v/>
      </c>
      <c r="AQ37" s="45"/>
      <c r="AR37" s="21" t="str">
        <f>_xlfn.XLOOKUP(AQ37,Admin!$A$2:$A$601,Admin!$C$2:$C$601,"",0)</f>
        <v/>
      </c>
      <c r="AS37" s="21" t="str">
        <f>_xlfn.XLOOKUP(AQ37,Admin!$A$2:$A$601,Admin!$D$2:$D$601,"",0)</f>
        <v/>
      </c>
      <c r="AT37" s="21" t="str">
        <f>_xlfn.XLOOKUP(AQ37,Admin!$A$2:$A$601,Admin!$E$2:$E$601,"",0)</f>
        <v/>
      </c>
      <c r="AU37" s="45"/>
      <c r="AV37" s="21" t="str">
        <f t="shared" si="6"/>
        <v/>
      </c>
      <c r="AX37" s="45"/>
      <c r="AY37" s="21" t="str">
        <f>_xlfn.XLOOKUP(AX37,Admin!$A$2:$A$601,Admin!$C$2:$C$601,"",0)</f>
        <v/>
      </c>
      <c r="AZ37" s="21" t="str">
        <f>_xlfn.XLOOKUP(AX37,Admin!$A$2:$A$601,Admin!$D$2:$D$601,"",0)</f>
        <v/>
      </c>
      <c r="BA37" s="21" t="str">
        <f>_xlfn.XLOOKUP(AX37,Admin!$A$2:$A$601,Admin!$E$2:$E$601,"",0)</f>
        <v/>
      </c>
      <c r="BB37" s="45"/>
      <c r="BC37" s="21" t="str">
        <f t="shared" si="7"/>
        <v/>
      </c>
      <c r="BE37" s="45"/>
      <c r="BF37" s="21" t="str">
        <f>_xlfn.XLOOKUP(BE37,Admin!$A$2:$A$601,Admin!$C$2:$C$601,"",0)</f>
        <v/>
      </c>
      <c r="BG37" s="21" t="str">
        <f>_xlfn.XLOOKUP(BE37,Admin!$A$2:$A$601,Admin!$D$2:$D$601,"",0)</f>
        <v/>
      </c>
      <c r="BH37" s="21" t="str">
        <f>_xlfn.XLOOKUP(BE37,Admin!$A$2:$A$601,Admin!$E$2:$E$601,"",0)</f>
        <v/>
      </c>
      <c r="BI37" s="45"/>
      <c r="BJ37" s="21" t="str">
        <f t="shared" si="8"/>
        <v/>
      </c>
    </row>
    <row r="38" spans="1:62"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c r="V38" s="45"/>
      <c r="W38" s="21" t="str">
        <f>_xlfn.XLOOKUP(V38,Admin!$A$2:$A$601,Admin!$C$2:$C$601,"",0)</f>
        <v/>
      </c>
      <c r="X38" s="21" t="str">
        <f>_xlfn.XLOOKUP(V38,Admin!$A$2:$A$601,Admin!$D$2:$D$601,"",0)</f>
        <v/>
      </c>
      <c r="Y38" s="21" t="str">
        <f>_xlfn.XLOOKUP(V38,Admin!$A$2:$A$601,Admin!$E$2:$E$601,"",0)</f>
        <v/>
      </c>
      <c r="Z38" s="82"/>
      <c r="AA38" s="21" t="str">
        <f t="shared" si="3"/>
        <v/>
      </c>
      <c r="AC38" s="45"/>
      <c r="AD38" s="21" t="str">
        <f>_xlfn.XLOOKUP(AC38,Admin!$A$2:$A$601,Admin!$C$2:$C$601,"",0)</f>
        <v/>
      </c>
      <c r="AE38" s="21" t="str">
        <f>_xlfn.XLOOKUP(AC38,Admin!$A$2:$A$601,Admin!$D$2:$D$601,"",0)</f>
        <v/>
      </c>
      <c r="AF38" s="21" t="str">
        <f>_xlfn.XLOOKUP(AC38,Admin!$A$2:$A$601,Admin!$E$2:$E$601,"",0)</f>
        <v/>
      </c>
      <c r="AG38" s="45"/>
      <c r="AH38" s="21" t="str">
        <f t="shared" si="4"/>
        <v/>
      </c>
      <c r="AJ38" s="45"/>
      <c r="AK38" s="21" t="str">
        <f>_xlfn.XLOOKUP(AJ38,Admin!$A$2:$A$601,Admin!$C$2:$C$601,"",0)</f>
        <v/>
      </c>
      <c r="AL38" s="21" t="str">
        <f>_xlfn.XLOOKUP(AJ38,Admin!$A$2:$A$601,Admin!$D$2:$D$601,"",0)</f>
        <v/>
      </c>
      <c r="AM38" s="21" t="str">
        <f>_xlfn.XLOOKUP(AJ38,Admin!$A$2:$A$601,Admin!$E$2:$E$601,"",0)</f>
        <v/>
      </c>
      <c r="AN38" s="45"/>
      <c r="AO38" s="21" t="str">
        <f t="shared" si="5"/>
        <v/>
      </c>
      <c r="AQ38" s="45"/>
      <c r="AR38" s="21" t="str">
        <f>_xlfn.XLOOKUP(AQ38,Admin!$A$2:$A$601,Admin!$C$2:$C$601,"",0)</f>
        <v/>
      </c>
      <c r="AS38" s="21" t="str">
        <f>_xlfn.XLOOKUP(AQ38,Admin!$A$2:$A$601,Admin!$D$2:$D$601,"",0)</f>
        <v/>
      </c>
      <c r="AT38" s="21" t="str">
        <f>_xlfn.XLOOKUP(AQ38,Admin!$A$2:$A$601,Admin!$E$2:$E$601,"",0)</f>
        <v/>
      </c>
      <c r="AU38" s="45"/>
      <c r="AV38" s="21" t="str">
        <f t="shared" si="6"/>
        <v/>
      </c>
      <c r="AX38" s="45"/>
      <c r="AY38" s="21" t="str">
        <f>_xlfn.XLOOKUP(AX38,Admin!$A$2:$A$601,Admin!$C$2:$C$601,"",0)</f>
        <v/>
      </c>
      <c r="AZ38" s="21" t="str">
        <f>_xlfn.XLOOKUP(AX38,Admin!$A$2:$A$601,Admin!$D$2:$D$601,"",0)</f>
        <v/>
      </c>
      <c r="BA38" s="21" t="str">
        <f>_xlfn.XLOOKUP(AX38,Admin!$A$2:$A$601,Admin!$E$2:$E$601,"",0)</f>
        <v/>
      </c>
      <c r="BB38" s="45"/>
      <c r="BC38" s="21" t="str">
        <f t="shared" si="7"/>
        <v/>
      </c>
      <c r="BE38" s="45"/>
      <c r="BF38" s="21" t="str">
        <f>_xlfn.XLOOKUP(BE38,Admin!$A$2:$A$601,Admin!$C$2:$C$601,"",0)</f>
        <v/>
      </c>
      <c r="BG38" s="21" t="str">
        <f>_xlfn.XLOOKUP(BE38,Admin!$A$2:$A$601,Admin!$D$2:$D$601,"",0)</f>
        <v/>
      </c>
      <c r="BH38" s="21" t="str">
        <f>_xlfn.XLOOKUP(BE38,Admin!$A$2:$A$601,Admin!$E$2:$E$601,"",0)</f>
        <v/>
      </c>
      <c r="BI38" s="45"/>
      <c r="BJ38" s="21" t="str">
        <f t="shared" si="8"/>
        <v/>
      </c>
    </row>
    <row r="39" spans="1:62"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c r="V39" s="45"/>
      <c r="W39" s="21" t="str">
        <f>_xlfn.XLOOKUP(V39,Admin!$A$2:$A$601,Admin!$C$2:$C$601,"",0)</f>
        <v/>
      </c>
      <c r="X39" s="21" t="str">
        <f>_xlfn.XLOOKUP(V39,Admin!$A$2:$A$601,Admin!$D$2:$D$601,"",0)</f>
        <v/>
      </c>
      <c r="Y39" s="21" t="str">
        <f>_xlfn.XLOOKUP(V39,Admin!$A$2:$A$601,Admin!$E$2:$E$601,"",0)</f>
        <v/>
      </c>
      <c r="Z39" s="45"/>
      <c r="AA39" s="21" t="str">
        <f t="shared" si="3"/>
        <v/>
      </c>
      <c r="AC39" s="45"/>
      <c r="AD39" s="21" t="str">
        <f>_xlfn.XLOOKUP(AC39,Admin!$A$2:$A$601,Admin!$C$2:$C$601,"",0)</f>
        <v/>
      </c>
      <c r="AE39" s="21" t="str">
        <f>_xlfn.XLOOKUP(AC39,Admin!$A$2:$A$601,Admin!$D$2:$D$601,"",0)</f>
        <v/>
      </c>
      <c r="AF39" s="21" t="str">
        <f>_xlfn.XLOOKUP(AC39,Admin!$A$2:$A$601,Admin!$E$2:$E$601,"",0)</f>
        <v/>
      </c>
      <c r="AG39" s="45"/>
      <c r="AH39" s="21" t="str">
        <f t="shared" si="4"/>
        <v/>
      </c>
      <c r="AJ39" s="45"/>
      <c r="AK39" s="21" t="str">
        <f>_xlfn.XLOOKUP(AJ39,Admin!$A$2:$A$601,Admin!$C$2:$C$601,"",0)</f>
        <v/>
      </c>
      <c r="AL39" s="21" t="str">
        <f>_xlfn.XLOOKUP(AJ39,Admin!$A$2:$A$601,Admin!$D$2:$D$601,"",0)</f>
        <v/>
      </c>
      <c r="AM39" s="21" t="str">
        <f>_xlfn.XLOOKUP(AJ39,Admin!$A$2:$A$601,Admin!$E$2:$E$601,"",0)</f>
        <v/>
      </c>
      <c r="AN39" s="45"/>
      <c r="AO39" s="21" t="str">
        <f t="shared" si="5"/>
        <v/>
      </c>
      <c r="AQ39" s="45"/>
      <c r="AR39" s="21" t="str">
        <f>_xlfn.XLOOKUP(AQ39,Admin!$A$2:$A$601,Admin!$C$2:$C$601,"",0)</f>
        <v/>
      </c>
      <c r="AS39" s="21" t="str">
        <f>_xlfn.XLOOKUP(AQ39,Admin!$A$2:$A$601,Admin!$D$2:$D$601,"",0)</f>
        <v/>
      </c>
      <c r="AT39" s="21" t="str">
        <f>_xlfn.XLOOKUP(AQ39,Admin!$A$2:$A$601,Admin!$E$2:$E$601,"",0)</f>
        <v/>
      </c>
      <c r="AU39" s="45"/>
      <c r="AV39" s="21" t="str">
        <f t="shared" si="6"/>
        <v/>
      </c>
      <c r="AX39" s="45"/>
      <c r="AY39" s="21" t="str">
        <f>_xlfn.XLOOKUP(AX39,Admin!$A$2:$A$601,Admin!$C$2:$C$601,"",0)</f>
        <v/>
      </c>
      <c r="AZ39" s="21" t="str">
        <f>_xlfn.XLOOKUP(AX39,Admin!$A$2:$A$601,Admin!$D$2:$D$601,"",0)</f>
        <v/>
      </c>
      <c r="BA39" s="21" t="str">
        <f>_xlfn.XLOOKUP(AX39,Admin!$A$2:$A$601,Admin!$E$2:$E$601,"",0)</f>
        <v/>
      </c>
      <c r="BB39" s="45"/>
      <c r="BC39" s="21" t="str">
        <f t="shared" si="7"/>
        <v/>
      </c>
      <c r="BE39" s="45"/>
      <c r="BF39" s="21" t="str">
        <f>_xlfn.XLOOKUP(BE39,Admin!$A$2:$A$601,Admin!$C$2:$C$601,"",0)</f>
        <v/>
      </c>
      <c r="BG39" s="21" t="str">
        <f>_xlfn.XLOOKUP(BE39,Admin!$A$2:$A$601,Admin!$D$2:$D$601,"",0)</f>
        <v/>
      </c>
      <c r="BH39" s="21" t="str">
        <f>_xlfn.XLOOKUP(BE39,Admin!$A$2:$A$601,Admin!$E$2:$E$601,"",0)</f>
        <v/>
      </c>
      <c r="BI39" s="45"/>
      <c r="BJ39" s="21" t="str">
        <f t="shared" si="8"/>
        <v/>
      </c>
    </row>
    <row r="40" spans="1:62"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c r="V40" s="45"/>
      <c r="W40" s="21" t="str">
        <f>_xlfn.XLOOKUP(V40,Admin!$A$2:$A$601,Admin!$C$2:$C$601,"",0)</f>
        <v/>
      </c>
      <c r="X40" s="21" t="str">
        <f>_xlfn.XLOOKUP(V40,Admin!$A$2:$A$601,Admin!$D$2:$D$601,"",0)</f>
        <v/>
      </c>
      <c r="Y40" s="21" t="str">
        <f>_xlfn.XLOOKUP(V40,Admin!$A$2:$A$601,Admin!$E$2:$E$601,"",0)</f>
        <v/>
      </c>
      <c r="Z40" s="45"/>
      <c r="AA40" s="21" t="str">
        <f t="shared" si="3"/>
        <v/>
      </c>
      <c r="AC40" s="45"/>
      <c r="AD40" s="21" t="str">
        <f>_xlfn.XLOOKUP(AC40,Admin!$A$2:$A$601,Admin!$C$2:$C$601,"",0)</f>
        <v/>
      </c>
      <c r="AE40" s="21" t="str">
        <f>_xlfn.XLOOKUP(AC40,Admin!$A$2:$A$601,Admin!$D$2:$D$601,"",0)</f>
        <v/>
      </c>
      <c r="AF40" s="21" t="str">
        <f>_xlfn.XLOOKUP(AC40,Admin!$A$2:$A$601,Admin!$E$2:$E$601,"",0)</f>
        <v/>
      </c>
      <c r="AG40" s="45"/>
      <c r="AH40" s="21" t="str">
        <f t="shared" si="4"/>
        <v/>
      </c>
      <c r="AJ40" s="45"/>
      <c r="AK40" s="21" t="str">
        <f>_xlfn.XLOOKUP(AJ40,Admin!$A$2:$A$601,Admin!$C$2:$C$601,"",0)</f>
        <v/>
      </c>
      <c r="AL40" s="21" t="str">
        <f>_xlfn.XLOOKUP(AJ40,Admin!$A$2:$A$601,Admin!$D$2:$D$601,"",0)</f>
        <v/>
      </c>
      <c r="AM40" s="21" t="str">
        <f>_xlfn.XLOOKUP(AJ40,Admin!$A$2:$A$601,Admin!$E$2:$E$601,"",0)</f>
        <v/>
      </c>
      <c r="AN40" s="45"/>
      <c r="AO40" s="21" t="str">
        <f t="shared" si="5"/>
        <v/>
      </c>
      <c r="AQ40" s="45"/>
      <c r="AR40" s="21" t="str">
        <f>_xlfn.XLOOKUP(AQ40,Admin!$A$2:$A$601,Admin!$C$2:$C$601,"",0)</f>
        <v/>
      </c>
      <c r="AS40" s="21" t="str">
        <f>_xlfn.XLOOKUP(AQ40,Admin!$A$2:$A$601,Admin!$D$2:$D$601,"",0)</f>
        <v/>
      </c>
      <c r="AT40" s="21" t="str">
        <f>_xlfn.XLOOKUP(AQ40,Admin!$A$2:$A$601,Admin!$E$2:$E$601,"",0)</f>
        <v/>
      </c>
      <c r="AU40" s="45"/>
      <c r="AV40" s="21" t="str">
        <f t="shared" si="6"/>
        <v/>
      </c>
      <c r="AX40" s="45"/>
      <c r="AY40" s="21" t="str">
        <f>_xlfn.XLOOKUP(AX40,Admin!$A$2:$A$601,Admin!$C$2:$C$601,"",0)</f>
        <v/>
      </c>
      <c r="AZ40" s="21" t="str">
        <f>_xlfn.XLOOKUP(AX40,Admin!$A$2:$A$601,Admin!$D$2:$D$601,"",0)</f>
        <v/>
      </c>
      <c r="BA40" s="21" t="str">
        <f>_xlfn.XLOOKUP(AX40,Admin!$A$2:$A$601,Admin!$E$2:$E$601,"",0)</f>
        <v/>
      </c>
      <c r="BB40" s="45"/>
      <c r="BC40" s="21" t="str">
        <f t="shared" si="7"/>
        <v/>
      </c>
      <c r="BE40" s="45"/>
      <c r="BF40" s="21" t="str">
        <f>_xlfn.XLOOKUP(BE40,Admin!$A$2:$A$601,Admin!$C$2:$C$601,"",0)</f>
        <v/>
      </c>
      <c r="BG40" s="21" t="str">
        <f>_xlfn.XLOOKUP(BE40,Admin!$A$2:$A$601,Admin!$D$2:$D$601,"",0)</f>
        <v/>
      </c>
      <c r="BH40" s="21" t="str">
        <f>_xlfn.XLOOKUP(BE40,Admin!$A$2:$A$601,Admin!$E$2:$E$601,"",0)</f>
        <v/>
      </c>
      <c r="BI40" s="45"/>
      <c r="BJ40" s="21" t="str">
        <f t="shared" si="8"/>
        <v/>
      </c>
    </row>
    <row r="41" spans="1:62"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c r="V41" s="45"/>
      <c r="W41" s="21" t="str">
        <f>_xlfn.XLOOKUP(V41,Admin!$A$2:$A$601,Admin!$C$2:$C$601,"",0)</f>
        <v/>
      </c>
      <c r="X41" s="21" t="str">
        <f>_xlfn.XLOOKUP(V41,Admin!$A$2:$A$601,Admin!$D$2:$D$601,"",0)</f>
        <v/>
      </c>
      <c r="Y41" s="21" t="str">
        <f>_xlfn.XLOOKUP(V41,Admin!$A$2:$A$601,Admin!$E$2:$E$601,"",0)</f>
        <v/>
      </c>
      <c r="Z41" s="45"/>
      <c r="AA41" s="21" t="str">
        <f t="shared" si="3"/>
        <v/>
      </c>
      <c r="AC41" s="45"/>
      <c r="AD41" s="21" t="str">
        <f>_xlfn.XLOOKUP(AC41,Admin!$A$2:$A$601,Admin!$C$2:$C$601,"",0)</f>
        <v/>
      </c>
      <c r="AE41" s="21" t="str">
        <f>_xlfn.XLOOKUP(AC41,Admin!$A$2:$A$601,Admin!$D$2:$D$601,"",0)</f>
        <v/>
      </c>
      <c r="AF41" s="21" t="str">
        <f>_xlfn.XLOOKUP(AC41,Admin!$A$2:$A$601,Admin!$E$2:$E$601,"",0)</f>
        <v/>
      </c>
      <c r="AG41" s="45"/>
      <c r="AH41" s="21" t="str">
        <f t="shared" si="4"/>
        <v/>
      </c>
      <c r="AJ41" s="45"/>
      <c r="AK41" s="21" t="str">
        <f>_xlfn.XLOOKUP(AJ41,Admin!$A$2:$A$601,Admin!$C$2:$C$601,"",0)</f>
        <v/>
      </c>
      <c r="AL41" s="21" t="str">
        <f>_xlfn.XLOOKUP(AJ41,Admin!$A$2:$A$601,Admin!$D$2:$D$601,"",0)</f>
        <v/>
      </c>
      <c r="AM41" s="21" t="str">
        <f>_xlfn.XLOOKUP(AJ41,Admin!$A$2:$A$601,Admin!$E$2:$E$601,"",0)</f>
        <v/>
      </c>
      <c r="AN41" s="45"/>
      <c r="AO41" s="21" t="str">
        <f t="shared" si="5"/>
        <v/>
      </c>
      <c r="AQ41" s="45"/>
      <c r="AR41" s="21" t="str">
        <f>_xlfn.XLOOKUP(AQ41,Admin!$A$2:$A$601,Admin!$C$2:$C$601,"",0)</f>
        <v/>
      </c>
      <c r="AS41" s="21" t="str">
        <f>_xlfn.XLOOKUP(AQ41,Admin!$A$2:$A$601,Admin!$D$2:$D$601,"",0)</f>
        <v/>
      </c>
      <c r="AT41" s="21" t="str">
        <f>_xlfn.XLOOKUP(AQ41,Admin!$A$2:$A$601,Admin!$E$2:$E$601,"",0)</f>
        <v/>
      </c>
      <c r="AU41" s="45"/>
      <c r="AV41" s="21" t="str">
        <f t="shared" si="6"/>
        <v/>
      </c>
      <c r="AX41" s="45"/>
      <c r="AY41" s="21" t="str">
        <f>_xlfn.XLOOKUP(AX41,Admin!$A$2:$A$601,Admin!$C$2:$C$601,"",0)</f>
        <v/>
      </c>
      <c r="AZ41" s="21" t="str">
        <f>_xlfn.XLOOKUP(AX41,Admin!$A$2:$A$601,Admin!$D$2:$D$601,"",0)</f>
        <v/>
      </c>
      <c r="BA41" s="21" t="str">
        <f>_xlfn.XLOOKUP(AX41,Admin!$A$2:$A$601,Admin!$E$2:$E$601,"",0)</f>
        <v/>
      </c>
      <c r="BB41" s="45"/>
      <c r="BC41" s="21" t="str">
        <f t="shared" si="7"/>
        <v/>
      </c>
      <c r="BE41" s="45"/>
      <c r="BF41" s="21" t="str">
        <f>_xlfn.XLOOKUP(BE41,Admin!$A$2:$A$601,Admin!$C$2:$C$601,"",0)</f>
        <v/>
      </c>
      <c r="BG41" s="21" t="str">
        <f>_xlfn.XLOOKUP(BE41,Admin!$A$2:$A$601,Admin!$D$2:$D$601,"",0)</f>
        <v/>
      </c>
      <c r="BH41" s="21" t="str">
        <f>_xlfn.XLOOKUP(BE41,Admin!$A$2:$A$601,Admin!$E$2:$E$601,"",0)</f>
        <v/>
      </c>
      <c r="BI41" s="45"/>
      <c r="BJ41" s="21" t="str">
        <f t="shared" si="8"/>
        <v/>
      </c>
    </row>
    <row r="42" spans="1:62"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c r="V42" s="45"/>
      <c r="W42" s="21" t="str">
        <f>_xlfn.XLOOKUP(V42,Admin!$A$2:$A$601,Admin!$C$2:$C$601,"",0)</f>
        <v/>
      </c>
      <c r="X42" s="21" t="str">
        <f>_xlfn.XLOOKUP(V42,Admin!$A$2:$A$601,Admin!$D$2:$D$601,"",0)</f>
        <v/>
      </c>
      <c r="Y42" s="21" t="str">
        <f>_xlfn.XLOOKUP(V42,Admin!$A$2:$A$601,Admin!$E$2:$E$601,"",0)</f>
        <v/>
      </c>
      <c r="Z42" s="45"/>
      <c r="AA42" s="21" t="str">
        <f t="shared" si="3"/>
        <v/>
      </c>
      <c r="AC42" s="45"/>
      <c r="AD42" s="21" t="str">
        <f>_xlfn.XLOOKUP(AC42,Admin!$A$2:$A$601,Admin!$C$2:$C$601,"",0)</f>
        <v/>
      </c>
      <c r="AE42" s="21" t="str">
        <f>_xlfn.XLOOKUP(AC42,Admin!$A$2:$A$601,Admin!$D$2:$D$601,"",0)</f>
        <v/>
      </c>
      <c r="AF42" s="21" t="str">
        <f>_xlfn.XLOOKUP(AC42,Admin!$A$2:$A$601,Admin!$E$2:$E$601,"",0)</f>
        <v/>
      </c>
      <c r="AG42" s="45"/>
      <c r="AH42" s="21" t="str">
        <f t="shared" si="4"/>
        <v/>
      </c>
      <c r="AJ42" s="45"/>
      <c r="AK42" s="21" t="str">
        <f>_xlfn.XLOOKUP(AJ42,Admin!$A$2:$A$601,Admin!$C$2:$C$601,"",0)</f>
        <v/>
      </c>
      <c r="AL42" s="21" t="str">
        <f>_xlfn.XLOOKUP(AJ42,Admin!$A$2:$A$601,Admin!$D$2:$D$601,"",0)</f>
        <v/>
      </c>
      <c r="AM42" s="21" t="str">
        <f>_xlfn.XLOOKUP(AJ42,Admin!$A$2:$A$601,Admin!$E$2:$E$601,"",0)</f>
        <v/>
      </c>
      <c r="AN42" s="45"/>
      <c r="AO42" s="21" t="str">
        <f t="shared" si="5"/>
        <v/>
      </c>
      <c r="AQ42" s="45"/>
      <c r="AR42" s="21" t="str">
        <f>_xlfn.XLOOKUP(AQ42,Admin!$A$2:$A$601,Admin!$C$2:$C$601,"",0)</f>
        <v/>
      </c>
      <c r="AS42" s="21" t="str">
        <f>_xlfn.XLOOKUP(AQ42,Admin!$A$2:$A$601,Admin!$D$2:$D$601,"",0)</f>
        <v/>
      </c>
      <c r="AT42" s="21" t="str">
        <f>_xlfn.XLOOKUP(AQ42,Admin!$A$2:$A$601,Admin!$E$2:$E$601,"",0)</f>
        <v/>
      </c>
      <c r="AU42" s="45"/>
      <c r="AV42" s="21" t="str">
        <f t="shared" si="6"/>
        <v/>
      </c>
      <c r="AX42" s="45"/>
      <c r="AY42" s="21" t="str">
        <f>_xlfn.XLOOKUP(AX42,Admin!$A$2:$A$601,Admin!$C$2:$C$601,"",0)</f>
        <v/>
      </c>
      <c r="AZ42" s="21" t="str">
        <f>_xlfn.XLOOKUP(AX42,Admin!$A$2:$A$601,Admin!$D$2:$D$601,"",0)</f>
        <v/>
      </c>
      <c r="BA42" s="21" t="str">
        <f>_xlfn.XLOOKUP(AX42,Admin!$A$2:$A$601,Admin!$E$2:$E$601,"",0)</f>
        <v/>
      </c>
      <c r="BB42" s="45"/>
      <c r="BC42" s="21" t="str">
        <f t="shared" si="7"/>
        <v/>
      </c>
      <c r="BE42" s="45"/>
      <c r="BF42" s="21" t="str">
        <f>_xlfn.XLOOKUP(BE42,Admin!$A$2:$A$601,Admin!$C$2:$C$601,"",0)</f>
        <v/>
      </c>
      <c r="BG42" s="21" t="str">
        <f>_xlfn.XLOOKUP(BE42,Admin!$A$2:$A$601,Admin!$D$2:$D$601,"",0)</f>
        <v/>
      </c>
      <c r="BH42" s="21" t="str">
        <f>_xlfn.XLOOKUP(BE42,Admin!$A$2:$A$601,Admin!$E$2:$E$601,"",0)</f>
        <v/>
      </c>
      <c r="BI42" s="45"/>
      <c r="BJ42" s="21" t="str">
        <f t="shared" si="8"/>
        <v/>
      </c>
    </row>
    <row r="43" spans="1:62"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c r="V43" s="45"/>
      <c r="W43" s="21" t="str">
        <f>_xlfn.XLOOKUP(V43,Admin!$A$2:$A$601,Admin!$C$2:$C$601,"",0)</f>
        <v/>
      </c>
      <c r="X43" s="21" t="str">
        <f>_xlfn.XLOOKUP(V43,Admin!$A$2:$A$601,Admin!$D$2:$D$601,"",0)</f>
        <v/>
      </c>
      <c r="Y43" s="21" t="str">
        <f>_xlfn.XLOOKUP(V43,Admin!$A$2:$A$601,Admin!$E$2:$E$601,"",0)</f>
        <v/>
      </c>
      <c r="Z43" s="45"/>
      <c r="AA43" s="21" t="str">
        <f t="shared" si="3"/>
        <v/>
      </c>
      <c r="AC43" s="45"/>
      <c r="AD43" s="21" t="str">
        <f>_xlfn.XLOOKUP(AC43,Admin!$A$2:$A$601,Admin!$C$2:$C$601,"",0)</f>
        <v/>
      </c>
      <c r="AE43" s="21" t="str">
        <f>_xlfn.XLOOKUP(AC43,Admin!$A$2:$A$601,Admin!$D$2:$D$601,"",0)</f>
        <v/>
      </c>
      <c r="AF43" s="21" t="str">
        <f>_xlfn.XLOOKUP(AC43,Admin!$A$2:$A$601,Admin!$E$2:$E$601,"",0)</f>
        <v/>
      </c>
      <c r="AG43" s="45"/>
      <c r="AH43" s="21" t="str">
        <f t="shared" si="4"/>
        <v/>
      </c>
      <c r="AJ43" s="45"/>
      <c r="AK43" s="21" t="str">
        <f>_xlfn.XLOOKUP(AJ43,Admin!$A$2:$A$601,Admin!$C$2:$C$601,"",0)</f>
        <v/>
      </c>
      <c r="AL43" s="21" t="str">
        <f>_xlfn.XLOOKUP(AJ43,Admin!$A$2:$A$601,Admin!$D$2:$D$601,"",0)</f>
        <v/>
      </c>
      <c r="AM43" s="21" t="str">
        <f>_xlfn.XLOOKUP(AJ43,Admin!$A$2:$A$601,Admin!$E$2:$E$601,"",0)</f>
        <v/>
      </c>
      <c r="AN43" s="45"/>
      <c r="AO43" s="21" t="str">
        <f t="shared" si="5"/>
        <v/>
      </c>
      <c r="AQ43" s="45"/>
      <c r="AR43" s="21" t="str">
        <f>_xlfn.XLOOKUP(AQ43,Admin!$A$2:$A$601,Admin!$C$2:$C$601,"",0)</f>
        <v/>
      </c>
      <c r="AS43" s="21" t="str">
        <f>_xlfn.XLOOKUP(AQ43,Admin!$A$2:$A$601,Admin!$D$2:$D$601,"",0)</f>
        <v/>
      </c>
      <c r="AT43" s="21" t="str">
        <f>_xlfn.XLOOKUP(AQ43,Admin!$A$2:$A$601,Admin!$E$2:$E$601,"",0)</f>
        <v/>
      </c>
      <c r="AU43" s="45"/>
      <c r="AV43" s="21" t="str">
        <f t="shared" si="6"/>
        <v/>
      </c>
      <c r="AX43" s="45"/>
      <c r="AY43" s="21" t="str">
        <f>_xlfn.XLOOKUP(AX43,Admin!$A$2:$A$601,Admin!$C$2:$C$601,"",0)</f>
        <v/>
      </c>
      <c r="AZ43" s="21" t="str">
        <f>_xlfn.XLOOKUP(AX43,Admin!$A$2:$A$601,Admin!$D$2:$D$601,"",0)</f>
        <v/>
      </c>
      <c r="BA43" s="21" t="str">
        <f>_xlfn.XLOOKUP(AX43,Admin!$A$2:$A$601,Admin!$E$2:$E$601,"",0)</f>
        <v/>
      </c>
      <c r="BB43" s="45"/>
      <c r="BC43" s="21" t="str">
        <f t="shared" si="7"/>
        <v/>
      </c>
      <c r="BE43" s="45"/>
      <c r="BF43" s="21" t="str">
        <f>_xlfn.XLOOKUP(BE43,Admin!$A$2:$A$601,Admin!$C$2:$C$601,"",0)</f>
        <v/>
      </c>
      <c r="BG43" s="21" t="str">
        <f>_xlfn.XLOOKUP(BE43,Admin!$A$2:$A$601,Admin!$D$2:$D$601,"",0)</f>
        <v/>
      </c>
      <c r="BH43" s="21" t="str">
        <f>_xlfn.XLOOKUP(BE43,Admin!$A$2:$A$601,Admin!$E$2:$E$601,"",0)</f>
        <v/>
      </c>
      <c r="BI43" s="45"/>
      <c r="BJ43" s="21" t="str">
        <f t="shared" si="8"/>
        <v/>
      </c>
    </row>
    <row r="44" spans="1:62"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c r="V44" s="45"/>
      <c r="W44" s="21" t="str">
        <f>_xlfn.XLOOKUP(V44,Admin!$A$2:$A$601,Admin!$C$2:$C$601,"",0)</f>
        <v/>
      </c>
      <c r="X44" s="21" t="str">
        <f>_xlfn.XLOOKUP(V44,Admin!$A$2:$A$601,Admin!$D$2:$D$601,"",0)</f>
        <v/>
      </c>
      <c r="Y44" s="21" t="str">
        <f>_xlfn.XLOOKUP(V44,Admin!$A$2:$A$601,Admin!$E$2:$E$601,"",0)</f>
        <v/>
      </c>
      <c r="Z44" s="45"/>
      <c r="AA44" s="21" t="str">
        <f t="shared" si="3"/>
        <v/>
      </c>
      <c r="AC44" s="45"/>
      <c r="AD44" s="21" t="str">
        <f>_xlfn.XLOOKUP(AC44,Admin!$A$2:$A$601,Admin!$C$2:$C$601,"",0)</f>
        <v/>
      </c>
      <c r="AE44" s="21" t="str">
        <f>_xlfn.XLOOKUP(AC44,Admin!$A$2:$A$601,Admin!$D$2:$D$601,"",0)</f>
        <v/>
      </c>
      <c r="AF44" s="21" t="str">
        <f>_xlfn.XLOOKUP(AC44,Admin!$A$2:$A$601,Admin!$E$2:$E$601,"",0)</f>
        <v/>
      </c>
      <c r="AG44" s="45"/>
      <c r="AH44" s="21" t="str">
        <f t="shared" si="4"/>
        <v/>
      </c>
      <c r="AJ44" s="45"/>
      <c r="AK44" s="21" t="str">
        <f>_xlfn.XLOOKUP(AJ44,Admin!$A$2:$A$601,Admin!$C$2:$C$601,"",0)</f>
        <v/>
      </c>
      <c r="AL44" s="21" t="str">
        <f>_xlfn.XLOOKUP(AJ44,Admin!$A$2:$A$601,Admin!$D$2:$D$601,"",0)</f>
        <v/>
      </c>
      <c r="AM44" s="21" t="str">
        <f>_xlfn.XLOOKUP(AJ44,Admin!$A$2:$A$601,Admin!$E$2:$E$601,"",0)</f>
        <v/>
      </c>
      <c r="AN44" s="45"/>
      <c r="AO44" s="21" t="str">
        <f t="shared" si="5"/>
        <v/>
      </c>
      <c r="AQ44" s="45"/>
      <c r="AR44" s="21" t="str">
        <f>_xlfn.XLOOKUP(AQ44,Admin!$A$2:$A$601,Admin!$C$2:$C$601,"",0)</f>
        <v/>
      </c>
      <c r="AS44" s="21" t="str">
        <f>_xlfn.XLOOKUP(AQ44,Admin!$A$2:$A$601,Admin!$D$2:$D$601,"",0)</f>
        <v/>
      </c>
      <c r="AT44" s="21" t="str">
        <f>_xlfn.XLOOKUP(AQ44,Admin!$A$2:$A$601,Admin!$E$2:$E$601,"",0)</f>
        <v/>
      </c>
      <c r="AU44" s="45"/>
      <c r="AV44" s="21" t="str">
        <f t="shared" si="6"/>
        <v/>
      </c>
      <c r="AX44" s="45"/>
      <c r="AY44" s="21" t="str">
        <f>_xlfn.XLOOKUP(AX44,Admin!$A$2:$A$601,Admin!$C$2:$C$601,"",0)</f>
        <v/>
      </c>
      <c r="AZ44" s="21" t="str">
        <f>_xlfn.XLOOKUP(AX44,Admin!$A$2:$A$601,Admin!$D$2:$D$601,"",0)</f>
        <v/>
      </c>
      <c r="BA44" s="21" t="str">
        <f>_xlfn.XLOOKUP(AX44,Admin!$A$2:$A$601,Admin!$E$2:$E$601,"",0)</f>
        <v/>
      </c>
      <c r="BB44" s="45"/>
      <c r="BC44" s="21" t="str">
        <f t="shared" si="7"/>
        <v/>
      </c>
      <c r="BE44" s="45"/>
      <c r="BF44" s="21" t="str">
        <f>_xlfn.XLOOKUP(BE44,Admin!$A$2:$A$601,Admin!$C$2:$C$601,"",0)</f>
        <v/>
      </c>
      <c r="BG44" s="21" t="str">
        <f>_xlfn.XLOOKUP(BE44,Admin!$A$2:$A$601,Admin!$D$2:$D$601,"",0)</f>
        <v/>
      </c>
      <c r="BH44" s="21" t="str">
        <f>_xlfn.XLOOKUP(BE44,Admin!$A$2:$A$601,Admin!$E$2:$E$601,"",0)</f>
        <v/>
      </c>
      <c r="BI44" s="45"/>
      <c r="BJ44" s="21" t="str">
        <f t="shared" si="8"/>
        <v/>
      </c>
    </row>
    <row r="45" spans="1:62"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c r="V45" s="45"/>
      <c r="W45" s="21" t="str">
        <f>_xlfn.XLOOKUP(V45,Admin!$A$2:$A$601,Admin!$C$2:$C$601,"",0)</f>
        <v/>
      </c>
      <c r="X45" s="21" t="str">
        <f>_xlfn.XLOOKUP(V45,Admin!$A$2:$A$601,Admin!$D$2:$D$601,"",0)</f>
        <v/>
      </c>
      <c r="Y45" s="21" t="str">
        <f>_xlfn.XLOOKUP(V45,Admin!$A$2:$A$601,Admin!$E$2:$E$601,"",0)</f>
        <v/>
      </c>
      <c r="Z45" s="45"/>
      <c r="AA45" s="21" t="str">
        <f t="shared" si="3"/>
        <v/>
      </c>
      <c r="AC45" s="45"/>
      <c r="AD45" s="21" t="str">
        <f>_xlfn.XLOOKUP(AC45,Admin!$A$2:$A$601,Admin!$C$2:$C$601,"",0)</f>
        <v/>
      </c>
      <c r="AE45" s="21" t="str">
        <f>_xlfn.XLOOKUP(AC45,Admin!$A$2:$A$601,Admin!$D$2:$D$601,"",0)</f>
        <v/>
      </c>
      <c r="AF45" s="21" t="str">
        <f>_xlfn.XLOOKUP(AC45,Admin!$A$2:$A$601,Admin!$E$2:$E$601,"",0)</f>
        <v/>
      </c>
      <c r="AG45" s="45"/>
      <c r="AH45" s="21" t="str">
        <f t="shared" si="4"/>
        <v/>
      </c>
      <c r="AJ45" s="45"/>
      <c r="AK45" s="21" t="str">
        <f>_xlfn.XLOOKUP(AJ45,Admin!$A$2:$A$601,Admin!$C$2:$C$601,"",0)</f>
        <v/>
      </c>
      <c r="AL45" s="21" t="str">
        <f>_xlfn.XLOOKUP(AJ45,Admin!$A$2:$A$601,Admin!$D$2:$D$601,"",0)</f>
        <v/>
      </c>
      <c r="AM45" s="21" t="str">
        <f>_xlfn.XLOOKUP(AJ45,Admin!$A$2:$A$601,Admin!$E$2:$E$601,"",0)</f>
        <v/>
      </c>
      <c r="AN45" s="45"/>
      <c r="AO45" s="21" t="str">
        <f t="shared" si="5"/>
        <v/>
      </c>
      <c r="AQ45" s="45"/>
      <c r="AR45" s="21" t="str">
        <f>_xlfn.XLOOKUP(AQ45,Admin!$A$2:$A$601,Admin!$C$2:$C$601,"",0)</f>
        <v/>
      </c>
      <c r="AS45" s="21" t="str">
        <f>_xlfn.XLOOKUP(AQ45,Admin!$A$2:$A$601,Admin!$D$2:$D$601,"",0)</f>
        <v/>
      </c>
      <c r="AT45" s="21" t="str">
        <f>_xlfn.XLOOKUP(AQ45,Admin!$A$2:$A$601,Admin!$E$2:$E$601,"",0)</f>
        <v/>
      </c>
      <c r="AU45" s="45"/>
      <c r="AV45" s="21" t="str">
        <f t="shared" si="6"/>
        <v/>
      </c>
      <c r="AX45" s="45"/>
      <c r="AY45" s="21" t="str">
        <f>_xlfn.XLOOKUP(AX45,Admin!$A$2:$A$601,Admin!$C$2:$C$601,"",0)</f>
        <v/>
      </c>
      <c r="AZ45" s="21" t="str">
        <f>_xlfn.XLOOKUP(AX45,Admin!$A$2:$A$601,Admin!$D$2:$D$601,"",0)</f>
        <v/>
      </c>
      <c r="BA45" s="21" t="str">
        <f>_xlfn.XLOOKUP(AX45,Admin!$A$2:$A$601,Admin!$E$2:$E$601,"",0)</f>
        <v/>
      </c>
      <c r="BB45" s="45"/>
      <c r="BC45" s="21" t="str">
        <f t="shared" si="7"/>
        <v/>
      </c>
      <c r="BE45" s="45"/>
      <c r="BF45" s="21" t="str">
        <f>_xlfn.XLOOKUP(BE45,Admin!$A$2:$A$601,Admin!$C$2:$C$601,"",0)</f>
        <v/>
      </c>
      <c r="BG45" s="21" t="str">
        <f>_xlfn.XLOOKUP(BE45,Admin!$A$2:$A$601,Admin!$D$2:$D$601,"",0)</f>
        <v/>
      </c>
      <c r="BH45" s="21" t="str">
        <f>_xlfn.XLOOKUP(BE45,Admin!$A$2:$A$601,Admin!$E$2:$E$601,"",0)</f>
        <v/>
      </c>
      <c r="BI45" s="45"/>
      <c r="BJ45" s="21" t="str">
        <f t="shared" si="8"/>
        <v/>
      </c>
    </row>
    <row r="46" spans="1:62"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c r="V46" s="45"/>
      <c r="W46" s="21" t="str">
        <f>_xlfn.XLOOKUP(V46,Admin!$A$2:$A$601,Admin!$C$2:$C$601,"",0)</f>
        <v/>
      </c>
      <c r="X46" s="21" t="str">
        <f>_xlfn.XLOOKUP(V46,Admin!$A$2:$A$601,Admin!$D$2:$D$601,"",0)</f>
        <v/>
      </c>
      <c r="Y46" s="21" t="str">
        <f>_xlfn.XLOOKUP(V46,Admin!$A$2:$A$601,Admin!$E$2:$E$601,"",0)</f>
        <v/>
      </c>
      <c r="Z46" s="45"/>
      <c r="AA46" s="21" t="str">
        <f t="shared" si="3"/>
        <v/>
      </c>
      <c r="AC46" s="45"/>
      <c r="AD46" s="21" t="str">
        <f>_xlfn.XLOOKUP(AC46,Admin!$A$2:$A$601,Admin!$C$2:$C$601,"",0)</f>
        <v/>
      </c>
      <c r="AE46" s="21" t="str">
        <f>_xlfn.XLOOKUP(AC46,Admin!$A$2:$A$601,Admin!$D$2:$D$601,"",0)</f>
        <v/>
      </c>
      <c r="AF46" s="21" t="str">
        <f>_xlfn.XLOOKUP(AC46,Admin!$A$2:$A$601,Admin!$E$2:$E$601,"",0)</f>
        <v/>
      </c>
      <c r="AG46" s="45"/>
      <c r="AH46" s="21" t="str">
        <f t="shared" si="4"/>
        <v/>
      </c>
      <c r="AJ46" s="45"/>
      <c r="AK46" s="21" t="str">
        <f>_xlfn.XLOOKUP(AJ46,Admin!$A$2:$A$601,Admin!$C$2:$C$601,"",0)</f>
        <v/>
      </c>
      <c r="AL46" s="21" t="str">
        <f>_xlfn.XLOOKUP(AJ46,Admin!$A$2:$A$601,Admin!$D$2:$D$601,"",0)</f>
        <v/>
      </c>
      <c r="AM46" s="21" t="str">
        <f>_xlfn.XLOOKUP(AJ46,Admin!$A$2:$A$601,Admin!$E$2:$E$601,"",0)</f>
        <v/>
      </c>
      <c r="AN46" s="45"/>
      <c r="AO46" s="21" t="str">
        <f t="shared" si="5"/>
        <v/>
      </c>
      <c r="AQ46" s="45"/>
      <c r="AR46" s="21" t="str">
        <f>_xlfn.XLOOKUP(AQ46,Admin!$A$2:$A$601,Admin!$C$2:$C$601,"",0)</f>
        <v/>
      </c>
      <c r="AS46" s="21" t="str">
        <f>_xlfn.XLOOKUP(AQ46,Admin!$A$2:$A$601,Admin!$D$2:$D$601,"",0)</f>
        <v/>
      </c>
      <c r="AT46" s="21" t="str">
        <f>_xlfn.XLOOKUP(AQ46,Admin!$A$2:$A$601,Admin!$E$2:$E$601,"",0)</f>
        <v/>
      </c>
      <c r="AU46" s="45"/>
      <c r="AV46" s="21" t="str">
        <f t="shared" si="6"/>
        <v/>
      </c>
      <c r="AX46" s="45"/>
      <c r="AY46" s="21" t="str">
        <f>_xlfn.XLOOKUP(AX46,Admin!$A$2:$A$601,Admin!$C$2:$C$601,"",0)</f>
        <v/>
      </c>
      <c r="AZ46" s="21" t="str">
        <f>_xlfn.XLOOKUP(AX46,Admin!$A$2:$A$601,Admin!$D$2:$D$601,"",0)</f>
        <v/>
      </c>
      <c r="BA46" s="21" t="str">
        <f>_xlfn.XLOOKUP(AX46,Admin!$A$2:$A$601,Admin!$E$2:$E$601,"",0)</f>
        <v/>
      </c>
      <c r="BB46" s="45"/>
      <c r="BC46" s="21" t="str">
        <f t="shared" si="7"/>
        <v/>
      </c>
      <c r="BE46" s="45"/>
      <c r="BF46" s="21" t="str">
        <f>_xlfn.XLOOKUP(BE46,Admin!$A$2:$A$601,Admin!$C$2:$C$601,"",0)</f>
        <v/>
      </c>
      <c r="BG46" s="21" t="str">
        <f>_xlfn.XLOOKUP(BE46,Admin!$A$2:$A$601,Admin!$D$2:$D$601,"",0)</f>
        <v/>
      </c>
      <c r="BH46" s="21" t="str">
        <f>_xlfn.XLOOKUP(BE46,Admin!$A$2:$A$601,Admin!$E$2:$E$601,"",0)</f>
        <v/>
      </c>
      <c r="BI46" s="45"/>
      <c r="BJ46" s="21" t="str">
        <f t="shared" si="8"/>
        <v/>
      </c>
    </row>
    <row r="47" spans="1:62"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c r="V47" s="45"/>
      <c r="W47" s="21" t="str">
        <f>_xlfn.XLOOKUP(V47,Admin!$A$2:$A$601,Admin!$C$2:$C$601,"",0)</f>
        <v/>
      </c>
      <c r="X47" s="21" t="str">
        <f>_xlfn.XLOOKUP(V47,Admin!$A$2:$A$601,Admin!$D$2:$D$601,"",0)</f>
        <v/>
      </c>
      <c r="Y47" s="21" t="str">
        <f>_xlfn.XLOOKUP(V47,Admin!$A$2:$A$601,Admin!$E$2:$E$601,"",0)</f>
        <v/>
      </c>
      <c r="Z47" s="45"/>
      <c r="AA47" s="21" t="str">
        <f t="shared" si="3"/>
        <v/>
      </c>
      <c r="AC47" s="45"/>
      <c r="AD47" s="21" t="str">
        <f>_xlfn.XLOOKUP(AC47,Admin!$A$2:$A$601,Admin!$C$2:$C$601,"",0)</f>
        <v/>
      </c>
      <c r="AE47" s="21" t="str">
        <f>_xlfn.XLOOKUP(AC47,Admin!$A$2:$A$601,Admin!$D$2:$D$601,"",0)</f>
        <v/>
      </c>
      <c r="AF47" s="21" t="str">
        <f>_xlfn.XLOOKUP(AC47,Admin!$A$2:$A$601,Admin!$E$2:$E$601,"",0)</f>
        <v/>
      </c>
      <c r="AG47" s="45"/>
      <c r="AH47" s="21" t="str">
        <f t="shared" si="4"/>
        <v/>
      </c>
      <c r="AJ47" s="45"/>
      <c r="AK47" s="21" t="str">
        <f>_xlfn.XLOOKUP(AJ47,Admin!$A$2:$A$601,Admin!$C$2:$C$601,"",0)</f>
        <v/>
      </c>
      <c r="AL47" s="21" t="str">
        <f>_xlfn.XLOOKUP(AJ47,Admin!$A$2:$A$601,Admin!$D$2:$D$601,"",0)</f>
        <v/>
      </c>
      <c r="AM47" s="21" t="str">
        <f>_xlfn.XLOOKUP(AJ47,Admin!$A$2:$A$601,Admin!$E$2:$E$601,"",0)</f>
        <v/>
      </c>
      <c r="AN47" s="45"/>
      <c r="AO47" s="21" t="str">
        <f t="shared" si="5"/>
        <v/>
      </c>
      <c r="AQ47" s="45"/>
      <c r="AR47" s="21" t="str">
        <f>_xlfn.XLOOKUP(AQ47,Admin!$A$2:$A$601,Admin!$C$2:$C$601,"",0)</f>
        <v/>
      </c>
      <c r="AS47" s="21" t="str">
        <f>_xlfn.XLOOKUP(AQ47,Admin!$A$2:$A$601,Admin!$D$2:$D$601,"",0)</f>
        <v/>
      </c>
      <c r="AT47" s="21" t="str">
        <f>_xlfn.XLOOKUP(AQ47,Admin!$A$2:$A$601,Admin!$E$2:$E$601,"",0)</f>
        <v/>
      </c>
      <c r="AU47" s="45"/>
      <c r="AV47" s="21" t="str">
        <f t="shared" si="6"/>
        <v/>
      </c>
      <c r="AX47" s="45"/>
      <c r="AY47" s="21" t="str">
        <f>_xlfn.XLOOKUP(AX47,Admin!$A$2:$A$601,Admin!$C$2:$C$601,"",0)</f>
        <v/>
      </c>
      <c r="AZ47" s="21" t="str">
        <f>_xlfn.XLOOKUP(AX47,Admin!$A$2:$A$601,Admin!$D$2:$D$601,"",0)</f>
        <v/>
      </c>
      <c r="BA47" s="21" t="str">
        <f>_xlfn.XLOOKUP(AX47,Admin!$A$2:$A$601,Admin!$E$2:$E$601,"",0)</f>
        <v/>
      </c>
      <c r="BB47" s="45"/>
      <c r="BC47" s="21" t="str">
        <f t="shared" si="7"/>
        <v/>
      </c>
      <c r="BE47" s="45"/>
      <c r="BF47" s="21" t="str">
        <f>_xlfn.XLOOKUP(BE47,Admin!$A$2:$A$601,Admin!$C$2:$C$601,"",0)</f>
        <v/>
      </c>
      <c r="BG47" s="21" t="str">
        <f>_xlfn.XLOOKUP(BE47,Admin!$A$2:$A$601,Admin!$D$2:$D$601,"",0)</f>
        <v/>
      </c>
      <c r="BH47" s="21" t="str">
        <f>_xlfn.XLOOKUP(BE47,Admin!$A$2:$A$601,Admin!$E$2:$E$601,"",0)</f>
        <v/>
      </c>
      <c r="BI47" s="45"/>
      <c r="BJ47" s="21" t="str">
        <f t="shared" si="8"/>
        <v/>
      </c>
    </row>
    <row r="48" spans="1:62"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c r="V48" s="45"/>
      <c r="W48" s="21" t="str">
        <f>_xlfn.XLOOKUP(V48,Admin!$A$2:$A$601,Admin!$C$2:$C$601,"",0)</f>
        <v/>
      </c>
      <c r="X48" s="21" t="str">
        <f>_xlfn.XLOOKUP(V48,Admin!$A$2:$A$601,Admin!$D$2:$D$601,"",0)</f>
        <v/>
      </c>
      <c r="Y48" s="21" t="str">
        <f>_xlfn.XLOOKUP(V48,Admin!$A$2:$A$601,Admin!$E$2:$E$601,"",0)</f>
        <v/>
      </c>
      <c r="Z48" s="45"/>
      <c r="AA48" s="21" t="str">
        <f t="shared" si="3"/>
        <v/>
      </c>
      <c r="AC48" s="45"/>
      <c r="AD48" s="21" t="str">
        <f>_xlfn.XLOOKUP(AC48,Admin!$A$2:$A$601,Admin!$C$2:$C$601,"",0)</f>
        <v/>
      </c>
      <c r="AE48" s="21" t="str">
        <f>_xlfn.XLOOKUP(AC48,Admin!$A$2:$A$601,Admin!$D$2:$D$601,"",0)</f>
        <v/>
      </c>
      <c r="AF48" s="21" t="str">
        <f>_xlfn.XLOOKUP(AC48,Admin!$A$2:$A$601,Admin!$E$2:$E$601,"",0)</f>
        <v/>
      </c>
      <c r="AG48" s="45"/>
      <c r="AH48" s="21" t="str">
        <f t="shared" si="4"/>
        <v/>
      </c>
      <c r="AJ48" s="45"/>
      <c r="AK48" s="21" t="str">
        <f>_xlfn.XLOOKUP(AJ48,Admin!$A$2:$A$601,Admin!$C$2:$C$601,"",0)</f>
        <v/>
      </c>
      <c r="AL48" s="21" t="str">
        <f>_xlfn.XLOOKUP(AJ48,Admin!$A$2:$A$601,Admin!$D$2:$D$601,"",0)</f>
        <v/>
      </c>
      <c r="AM48" s="21" t="str">
        <f>_xlfn.XLOOKUP(AJ48,Admin!$A$2:$A$601,Admin!$E$2:$E$601,"",0)</f>
        <v/>
      </c>
      <c r="AN48" s="45"/>
      <c r="AO48" s="21" t="str">
        <f t="shared" si="5"/>
        <v/>
      </c>
      <c r="AQ48" s="45"/>
      <c r="AR48" s="21" t="str">
        <f>_xlfn.XLOOKUP(AQ48,Admin!$A$2:$A$601,Admin!$C$2:$C$601,"",0)</f>
        <v/>
      </c>
      <c r="AS48" s="21" t="str">
        <f>_xlfn.XLOOKUP(AQ48,Admin!$A$2:$A$601,Admin!$D$2:$D$601,"",0)</f>
        <v/>
      </c>
      <c r="AT48" s="21" t="str">
        <f>_xlfn.XLOOKUP(AQ48,Admin!$A$2:$A$601,Admin!$E$2:$E$601,"",0)</f>
        <v/>
      </c>
      <c r="AU48" s="45"/>
      <c r="AV48" s="21" t="str">
        <f t="shared" si="6"/>
        <v/>
      </c>
      <c r="AX48" s="45"/>
      <c r="AY48" s="21" t="str">
        <f>_xlfn.XLOOKUP(AX48,Admin!$A$2:$A$601,Admin!$C$2:$C$601,"",0)</f>
        <v/>
      </c>
      <c r="AZ48" s="21" t="str">
        <f>_xlfn.XLOOKUP(AX48,Admin!$A$2:$A$601,Admin!$D$2:$D$601,"",0)</f>
        <v/>
      </c>
      <c r="BA48" s="21" t="str">
        <f>_xlfn.XLOOKUP(AX48,Admin!$A$2:$A$601,Admin!$E$2:$E$601,"",0)</f>
        <v/>
      </c>
      <c r="BB48" s="45"/>
      <c r="BC48" s="21" t="str">
        <f t="shared" si="7"/>
        <v/>
      </c>
      <c r="BE48" s="45"/>
      <c r="BF48" s="21" t="str">
        <f>_xlfn.XLOOKUP(BE48,Admin!$A$2:$A$601,Admin!$C$2:$C$601,"",0)</f>
        <v/>
      </c>
      <c r="BG48" s="21" t="str">
        <f>_xlfn.XLOOKUP(BE48,Admin!$A$2:$A$601,Admin!$D$2:$D$601,"",0)</f>
        <v/>
      </c>
      <c r="BH48" s="21" t="str">
        <f>_xlfn.XLOOKUP(BE48,Admin!$A$2:$A$601,Admin!$E$2:$E$601,"",0)</f>
        <v/>
      </c>
      <c r="BI48" s="45"/>
      <c r="BJ48" s="21" t="str">
        <f t="shared" si="8"/>
        <v/>
      </c>
    </row>
    <row r="49" spans="1:62"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c r="V49" s="45"/>
      <c r="W49" s="21" t="str">
        <f>_xlfn.XLOOKUP(V49,Admin!$A$2:$A$601,Admin!$C$2:$C$601,"",0)</f>
        <v/>
      </c>
      <c r="X49" s="21" t="str">
        <f>_xlfn.XLOOKUP(V49,Admin!$A$2:$A$601,Admin!$D$2:$D$601,"",0)</f>
        <v/>
      </c>
      <c r="Y49" s="21" t="str">
        <f>_xlfn.XLOOKUP(V49,Admin!$A$2:$A$601,Admin!$E$2:$E$601,"",0)</f>
        <v/>
      </c>
      <c r="Z49" s="45"/>
      <c r="AA49" s="21" t="str">
        <f t="shared" si="3"/>
        <v/>
      </c>
      <c r="AC49" s="45"/>
      <c r="AD49" s="21" t="str">
        <f>_xlfn.XLOOKUP(AC49,Admin!$A$2:$A$601,Admin!$C$2:$C$601,"",0)</f>
        <v/>
      </c>
      <c r="AE49" s="21" t="str">
        <f>_xlfn.XLOOKUP(AC49,Admin!$A$2:$A$601,Admin!$D$2:$D$601,"",0)</f>
        <v/>
      </c>
      <c r="AF49" s="21" t="str">
        <f>_xlfn.XLOOKUP(AC49,Admin!$A$2:$A$601,Admin!$E$2:$E$601,"",0)</f>
        <v/>
      </c>
      <c r="AG49" s="45"/>
      <c r="AH49" s="21" t="str">
        <f t="shared" si="4"/>
        <v/>
      </c>
      <c r="AJ49" s="45"/>
      <c r="AK49" s="21" t="str">
        <f>_xlfn.XLOOKUP(AJ49,Admin!$A$2:$A$601,Admin!$C$2:$C$601,"",0)</f>
        <v/>
      </c>
      <c r="AL49" s="21" t="str">
        <f>_xlfn.XLOOKUP(AJ49,Admin!$A$2:$A$601,Admin!$D$2:$D$601,"",0)</f>
        <v/>
      </c>
      <c r="AM49" s="21" t="str">
        <f>_xlfn.XLOOKUP(AJ49,Admin!$A$2:$A$601,Admin!$E$2:$E$601,"",0)</f>
        <v/>
      </c>
      <c r="AN49" s="45"/>
      <c r="AO49" s="21" t="str">
        <f t="shared" si="5"/>
        <v/>
      </c>
      <c r="AQ49" s="45"/>
      <c r="AR49" s="21" t="str">
        <f>_xlfn.XLOOKUP(AQ49,Admin!$A$2:$A$601,Admin!$C$2:$C$601,"",0)</f>
        <v/>
      </c>
      <c r="AS49" s="21" t="str">
        <f>_xlfn.XLOOKUP(AQ49,Admin!$A$2:$A$601,Admin!$D$2:$D$601,"",0)</f>
        <v/>
      </c>
      <c r="AT49" s="21" t="str">
        <f>_xlfn.XLOOKUP(AQ49,Admin!$A$2:$A$601,Admin!$E$2:$E$601,"",0)</f>
        <v/>
      </c>
      <c r="AU49" s="45"/>
      <c r="AV49" s="21" t="str">
        <f t="shared" si="6"/>
        <v/>
      </c>
      <c r="AX49" s="45"/>
      <c r="AY49" s="21" t="str">
        <f>_xlfn.XLOOKUP(AX49,Admin!$A$2:$A$601,Admin!$C$2:$C$601,"",0)</f>
        <v/>
      </c>
      <c r="AZ49" s="21" t="str">
        <f>_xlfn.XLOOKUP(AX49,Admin!$A$2:$A$601,Admin!$D$2:$D$601,"",0)</f>
        <v/>
      </c>
      <c r="BA49" s="21" t="str">
        <f>_xlfn.XLOOKUP(AX49,Admin!$A$2:$A$601,Admin!$E$2:$E$601,"",0)</f>
        <v/>
      </c>
      <c r="BB49" s="45"/>
      <c r="BC49" s="21" t="str">
        <f t="shared" si="7"/>
        <v/>
      </c>
      <c r="BE49" s="45"/>
      <c r="BF49" s="21" t="str">
        <f>_xlfn.XLOOKUP(BE49,Admin!$A$2:$A$601,Admin!$C$2:$C$601,"",0)</f>
        <v/>
      </c>
      <c r="BG49" s="21" t="str">
        <f>_xlfn.XLOOKUP(BE49,Admin!$A$2:$A$601,Admin!$D$2:$D$601,"",0)</f>
        <v/>
      </c>
      <c r="BH49" s="21" t="str">
        <f>_xlfn.XLOOKUP(BE49,Admin!$A$2:$A$601,Admin!$E$2:$E$601,"",0)</f>
        <v/>
      </c>
      <c r="BI49" s="45"/>
      <c r="BJ49" s="21" t="str">
        <f t="shared" si="8"/>
        <v/>
      </c>
    </row>
    <row r="50" spans="1:62"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c r="V50" s="45"/>
      <c r="W50" s="21" t="str">
        <f>_xlfn.XLOOKUP(V50,Admin!$A$2:$A$601,Admin!$C$2:$C$601,"",0)</f>
        <v/>
      </c>
      <c r="X50" s="21" t="str">
        <f>_xlfn.XLOOKUP(V50,Admin!$A$2:$A$601,Admin!$D$2:$D$601,"",0)</f>
        <v/>
      </c>
      <c r="Y50" s="21" t="str">
        <f>_xlfn.XLOOKUP(V50,Admin!$A$2:$A$601,Admin!$E$2:$E$601,"",0)</f>
        <v/>
      </c>
      <c r="Z50" s="45"/>
      <c r="AA50" s="21" t="str">
        <f t="shared" si="3"/>
        <v/>
      </c>
      <c r="AC50" s="45"/>
      <c r="AD50" s="21" t="str">
        <f>_xlfn.XLOOKUP(AC50,Admin!$A$2:$A$601,Admin!$C$2:$C$601,"",0)</f>
        <v/>
      </c>
      <c r="AE50" s="21" t="str">
        <f>_xlfn.XLOOKUP(AC50,Admin!$A$2:$A$601,Admin!$D$2:$D$601,"",0)</f>
        <v/>
      </c>
      <c r="AF50" s="21" t="str">
        <f>_xlfn.XLOOKUP(AC50,Admin!$A$2:$A$601,Admin!$E$2:$E$601,"",0)</f>
        <v/>
      </c>
      <c r="AG50" s="45"/>
      <c r="AH50" s="21" t="str">
        <f t="shared" si="4"/>
        <v/>
      </c>
      <c r="AJ50" s="45"/>
      <c r="AK50" s="21" t="str">
        <f>_xlfn.XLOOKUP(AJ50,Admin!$A$2:$A$601,Admin!$C$2:$C$601,"",0)</f>
        <v/>
      </c>
      <c r="AL50" s="21" t="str">
        <f>_xlfn.XLOOKUP(AJ50,Admin!$A$2:$A$601,Admin!$D$2:$D$601,"",0)</f>
        <v/>
      </c>
      <c r="AM50" s="21" t="str">
        <f>_xlfn.XLOOKUP(AJ50,Admin!$A$2:$A$601,Admin!$E$2:$E$601,"",0)</f>
        <v/>
      </c>
      <c r="AN50" s="45"/>
      <c r="AO50" s="21" t="str">
        <f t="shared" si="5"/>
        <v/>
      </c>
      <c r="AQ50" s="45"/>
      <c r="AR50" s="21" t="str">
        <f>_xlfn.XLOOKUP(AQ50,Admin!$A$2:$A$601,Admin!$C$2:$C$601,"",0)</f>
        <v/>
      </c>
      <c r="AS50" s="21" t="str">
        <f>_xlfn.XLOOKUP(AQ50,Admin!$A$2:$A$601,Admin!$D$2:$D$601,"",0)</f>
        <v/>
      </c>
      <c r="AT50" s="21" t="str">
        <f>_xlfn.XLOOKUP(AQ50,Admin!$A$2:$A$601,Admin!$E$2:$E$601,"",0)</f>
        <v/>
      </c>
      <c r="AU50" s="45"/>
      <c r="AV50" s="21" t="str">
        <f t="shared" si="6"/>
        <v/>
      </c>
      <c r="AX50" s="45"/>
      <c r="AY50" s="21" t="str">
        <f>_xlfn.XLOOKUP(AX50,Admin!$A$2:$A$601,Admin!$C$2:$C$601,"",0)</f>
        <v/>
      </c>
      <c r="AZ50" s="21" t="str">
        <f>_xlfn.XLOOKUP(AX50,Admin!$A$2:$A$601,Admin!$D$2:$D$601,"",0)</f>
        <v/>
      </c>
      <c r="BA50" s="21" t="str">
        <f>_xlfn.XLOOKUP(AX50,Admin!$A$2:$A$601,Admin!$E$2:$E$601,"",0)</f>
        <v/>
      </c>
      <c r="BB50" s="45"/>
      <c r="BC50" s="21" t="str">
        <f t="shared" si="7"/>
        <v/>
      </c>
      <c r="BE50" s="45"/>
      <c r="BF50" s="21" t="str">
        <f>_xlfn.XLOOKUP(BE50,Admin!$A$2:$A$601,Admin!$C$2:$C$601,"",0)</f>
        <v/>
      </c>
      <c r="BG50" s="21" t="str">
        <f>_xlfn.XLOOKUP(BE50,Admin!$A$2:$A$601,Admin!$D$2:$D$601,"",0)</f>
        <v/>
      </c>
      <c r="BH50" s="21" t="str">
        <f>_xlfn.XLOOKUP(BE50,Admin!$A$2:$A$601,Admin!$E$2:$E$601,"",0)</f>
        <v/>
      </c>
      <c r="BI50" s="45"/>
      <c r="BJ50" s="21" t="str">
        <f t="shared" si="8"/>
        <v/>
      </c>
    </row>
  </sheetData>
  <sortState xmlns:xlrd2="http://schemas.microsoft.com/office/spreadsheetml/2017/richdata2" ref="BE7:BJ50">
    <sortCondition ref="BJ7:BJ50"/>
  </sortState>
  <mergeCells count="11">
    <mergeCell ref="A1:M1"/>
    <mergeCell ref="BE3:BJ3"/>
    <mergeCell ref="O3:T3"/>
    <mergeCell ref="A3:F3"/>
    <mergeCell ref="H3:M3"/>
    <mergeCell ref="V3:AA3"/>
    <mergeCell ref="AI16:AI17"/>
    <mergeCell ref="AJ3:AO3"/>
    <mergeCell ref="AC3:AH3"/>
    <mergeCell ref="AQ3:AV3"/>
    <mergeCell ref="AX3:BC3"/>
  </mergeCells>
  <conditionalFormatting sqref="F7:F50">
    <cfRule type="duplicateValues" dxfId="282" priority="161"/>
  </conditionalFormatting>
  <conditionalFormatting sqref="M7:M50">
    <cfRule type="duplicateValues" dxfId="281" priority="112"/>
  </conditionalFormatting>
  <conditionalFormatting sqref="T7:T50">
    <cfRule type="duplicateValues" dxfId="280" priority="107"/>
  </conditionalFormatting>
  <conditionalFormatting sqref="AA7:AA50">
    <cfRule type="duplicateValues" dxfId="279" priority="102"/>
  </conditionalFormatting>
  <conditionalFormatting sqref="AO7:AO50">
    <cfRule type="duplicateValues" dxfId="278" priority="97"/>
  </conditionalFormatting>
  <conditionalFormatting sqref="AV7:AV50">
    <cfRule type="duplicateValues" dxfId="277" priority="92"/>
  </conditionalFormatting>
  <conditionalFormatting sqref="BC7:BC50">
    <cfRule type="duplicateValues" dxfId="276" priority="87"/>
  </conditionalFormatting>
  <conditionalFormatting sqref="BJ7:BJ50">
    <cfRule type="duplicateValues" dxfId="275" priority="82"/>
  </conditionalFormatting>
  <conditionalFormatting sqref="AH7:AH50">
    <cfRule type="duplicateValues" dxfId="274" priority="77"/>
  </conditionalFormatting>
  <conditionalFormatting sqref="AR7:AR50">
    <cfRule type="containsBlanks" dxfId="273" priority="33" stopIfTrue="1">
      <formula>LEN(TRIM(AR7))=0</formula>
    </cfRule>
    <cfRule type="containsText" dxfId="272" priority="34" operator="containsText" text="U11G">
      <formula>NOT(ISERROR(SEARCH("U11G",AR7)))</formula>
    </cfRule>
    <cfRule type="containsText" dxfId="271" priority="35" operator="containsText" text="U13">
      <formula>NOT(ISERROR(SEARCH("U13",AR7)))</formula>
    </cfRule>
    <cfRule type="containsText" dxfId="270" priority="36" operator="containsText" text="U15">
      <formula>NOT(ISERROR(SEARCH("U15",AR7)))</formula>
    </cfRule>
  </conditionalFormatting>
  <conditionalFormatting sqref="AY7:AY50">
    <cfRule type="containsBlanks" dxfId="269" priority="29" stopIfTrue="1">
      <formula>LEN(TRIM(AY7))=0</formula>
    </cfRule>
    <cfRule type="containsText" dxfId="268" priority="30" operator="containsText" text="U11G">
      <formula>NOT(ISERROR(SEARCH("U11G",AY7)))</formula>
    </cfRule>
    <cfRule type="containsText" dxfId="267" priority="31" operator="containsText" text="U13">
      <formula>NOT(ISERROR(SEARCH("U13",AY7)))</formula>
    </cfRule>
    <cfRule type="containsText" dxfId="266" priority="32" operator="containsText" text="U15">
      <formula>NOT(ISERROR(SEARCH("U15",AY7)))</formula>
    </cfRule>
  </conditionalFormatting>
  <conditionalFormatting sqref="BF7:BF50">
    <cfRule type="containsBlanks" dxfId="265" priority="25" stopIfTrue="1">
      <formula>LEN(TRIM(BF7))=0</formula>
    </cfRule>
    <cfRule type="containsText" dxfId="264" priority="26" operator="containsText" text="U11G">
      <formula>NOT(ISERROR(SEARCH("U11G",BF7)))</formula>
    </cfRule>
    <cfRule type="containsText" dxfId="263" priority="27" operator="containsText" text="U13">
      <formula>NOT(ISERROR(SEARCH("U13",BF7)))</formula>
    </cfRule>
    <cfRule type="containsText" dxfId="262" priority="28" operator="containsText" text="U15">
      <formula>NOT(ISERROR(SEARCH("U15",BF7)))</formula>
    </cfRule>
  </conditionalFormatting>
  <conditionalFormatting sqref="B7:B50">
    <cfRule type="containsBlanks" dxfId="261" priority="21" stopIfTrue="1">
      <formula>LEN(TRIM(B7))=0</formula>
    </cfRule>
    <cfRule type="containsText" dxfId="260" priority="22" operator="containsText" text="U11G">
      <formula>NOT(ISERROR(SEARCH("U11G",B7)))</formula>
    </cfRule>
    <cfRule type="containsText" dxfId="259" priority="23" operator="containsText" text="U13">
      <formula>NOT(ISERROR(SEARCH("U13",B7)))</formula>
    </cfRule>
    <cfRule type="containsText" dxfId="258" priority="24" operator="containsText" text="U15">
      <formula>NOT(ISERROR(SEARCH("U15",B7)))</formula>
    </cfRule>
  </conditionalFormatting>
  <conditionalFormatting sqref="I7:I50">
    <cfRule type="containsBlanks" dxfId="257" priority="17" stopIfTrue="1">
      <formula>LEN(TRIM(I7))=0</formula>
    </cfRule>
    <cfRule type="containsText" dxfId="256" priority="18" operator="containsText" text="U11G">
      <formula>NOT(ISERROR(SEARCH("U11G",I7)))</formula>
    </cfRule>
    <cfRule type="containsText" dxfId="255" priority="19" operator="containsText" text="U13">
      <formula>NOT(ISERROR(SEARCH("U13",I7)))</formula>
    </cfRule>
    <cfRule type="containsText" dxfId="254" priority="20" operator="containsText" text="U15">
      <formula>NOT(ISERROR(SEARCH("U15",I7)))</formula>
    </cfRule>
  </conditionalFormatting>
  <conditionalFormatting sqref="P7:P50">
    <cfRule type="containsBlanks" dxfId="253" priority="13" stopIfTrue="1">
      <formula>LEN(TRIM(P7))=0</formula>
    </cfRule>
    <cfRule type="containsText" dxfId="252" priority="14" operator="containsText" text="U11G">
      <formula>NOT(ISERROR(SEARCH("U11G",P7)))</formula>
    </cfRule>
    <cfRule type="containsText" dxfId="251" priority="15" operator="containsText" text="U13">
      <formula>NOT(ISERROR(SEARCH("U13",P7)))</formula>
    </cfRule>
    <cfRule type="containsText" dxfId="250" priority="16" operator="containsText" text="U15">
      <formula>NOT(ISERROR(SEARCH("U15",P7)))</formula>
    </cfRule>
  </conditionalFormatting>
  <conditionalFormatting sqref="W7:W50">
    <cfRule type="containsBlanks" dxfId="249" priority="9" stopIfTrue="1">
      <formula>LEN(TRIM(W7))=0</formula>
    </cfRule>
    <cfRule type="containsText" dxfId="248" priority="10" operator="containsText" text="U11G">
      <formula>NOT(ISERROR(SEARCH("U11G",W7)))</formula>
    </cfRule>
    <cfRule type="containsText" dxfId="247" priority="11" operator="containsText" text="U13">
      <formula>NOT(ISERROR(SEARCH("U13",W7)))</formula>
    </cfRule>
    <cfRule type="containsText" dxfId="246" priority="12" operator="containsText" text="U15">
      <formula>NOT(ISERROR(SEARCH("U15",W7)))</formula>
    </cfRule>
  </conditionalFormatting>
  <conditionalFormatting sqref="AD7:AD50">
    <cfRule type="containsBlanks" dxfId="245" priority="5" stopIfTrue="1">
      <formula>LEN(TRIM(AD7))=0</formula>
    </cfRule>
    <cfRule type="containsText" dxfId="244" priority="6" operator="containsText" text="U11G">
      <formula>NOT(ISERROR(SEARCH("U11G",AD7)))</formula>
    </cfRule>
    <cfRule type="containsText" dxfId="243" priority="7" operator="containsText" text="U13">
      <formula>NOT(ISERROR(SEARCH("U13",AD7)))</formula>
    </cfRule>
    <cfRule type="containsText" dxfId="242" priority="8" operator="containsText" text="U15">
      <formula>NOT(ISERROR(SEARCH("U15",AD7)))</formula>
    </cfRule>
  </conditionalFormatting>
  <conditionalFormatting sqref="AK7:AK50">
    <cfRule type="containsBlanks" dxfId="241" priority="1" stopIfTrue="1">
      <formula>LEN(TRIM(AK7))=0</formula>
    </cfRule>
    <cfRule type="containsText" dxfId="240" priority="2" operator="containsText" text="U11G">
      <formula>NOT(ISERROR(SEARCH("U11G",AK7)))</formula>
    </cfRule>
    <cfRule type="containsText" dxfId="239" priority="3" operator="containsText" text="U13">
      <formula>NOT(ISERROR(SEARCH("U13",AK7)))</formula>
    </cfRule>
    <cfRule type="containsText" dxfId="238" priority="4" operator="containsText" text="U15">
      <formula>NOT(ISERROR(SEARCH("U15",AK7)))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FDE72-0CC7-48BB-9E76-8E719998283F}">
  <sheetPr codeName="Sheet6">
    <tabColor rgb="FF9FE6FF"/>
  </sheetPr>
  <dimension ref="A1:O50"/>
  <sheetViews>
    <sheetView workbookViewId="0">
      <selection sqref="A1:O1"/>
    </sheetView>
  </sheetViews>
  <sheetFormatPr defaultColWidth="8.81640625" defaultRowHeight="14.5" x14ac:dyDescent="0.35"/>
  <cols>
    <col min="7" max="7" width="7.453125" bestFit="1" customWidth="1"/>
    <col min="8" max="8" width="10.81640625" customWidth="1"/>
    <col min="15" max="15" width="7.453125" bestFit="1" customWidth="1"/>
    <col min="16" max="17" width="8.81640625" customWidth="1"/>
    <col min="18" max="18" width="20.81640625" bestFit="1" customWidth="1"/>
  </cols>
  <sheetData>
    <row r="1" spans="1:15" ht="31" x14ac:dyDescent="0.7">
      <c r="A1" s="97" t="s">
        <v>462</v>
      </c>
      <c r="B1" s="97"/>
      <c r="C1" s="97"/>
      <c r="D1" s="97"/>
      <c r="E1" s="97"/>
      <c r="F1" s="97"/>
      <c r="G1" s="97"/>
      <c r="H1" s="97"/>
      <c r="I1" s="97"/>
      <c r="J1" s="97"/>
      <c r="K1" s="97"/>
      <c r="L1" s="97"/>
      <c r="M1" s="97"/>
      <c r="N1" s="97"/>
      <c r="O1" s="97"/>
    </row>
    <row r="3" spans="1:15" ht="21" x14ac:dyDescent="0.5">
      <c r="A3" s="46" t="s">
        <v>41</v>
      </c>
      <c r="B3" s="62" t="s">
        <v>65</v>
      </c>
      <c r="C3" s="46"/>
      <c r="D3" s="46"/>
      <c r="E3" s="46"/>
      <c r="F3" s="46"/>
      <c r="G3" s="46"/>
      <c r="I3" s="44" t="s">
        <v>45</v>
      </c>
      <c r="J3" s="50" t="s">
        <v>67</v>
      </c>
      <c r="K3" s="44"/>
      <c r="L3" s="44"/>
      <c r="M3" s="44"/>
      <c r="N3" s="44"/>
      <c r="O3" s="44"/>
    </row>
    <row r="4" spans="1:15" x14ac:dyDescent="0.35">
      <c r="A4" s="46"/>
      <c r="B4" s="46"/>
      <c r="C4" s="46"/>
      <c r="D4" s="46"/>
      <c r="E4" s="46"/>
      <c r="F4" s="46"/>
      <c r="G4" s="46"/>
      <c r="I4" s="44"/>
      <c r="J4" s="44"/>
      <c r="K4" s="44"/>
      <c r="L4" s="44"/>
      <c r="M4" s="44"/>
      <c r="N4" s="44"/>
      <c r="O4" s="44"/>
    </row>
    <row r="5" spans="1:15" x14ac:dyDescent="0.35">
      <c r="A5" s="46" t="s">
        <v>42</v>
      </c>
      <c r="B5" s="46"/>
      <c r="C5" s="46"/>
      <c r="D5" s="46"/>
      <c r="E5" s="46"/>
      <c r="F5" s="46"/>
      <c r="G5" s="46"/>
      <c r="I5" s="44" t="s">
        <v>42</v>
      </c>
      <c r="J5" s="44"/>
      <c r="K5" s="44"/>
      <c r="L5" s="44"/>
      <c r="M5" s="44"/>
      <c r="N5" s="44"/>
      <c r="O5" s="44"/>
    </row>
    <row r="6" spans="1:15" x14ac:dyDescent="0.35">
      <c r="A6" s="21" t="s">
        <v>29</v>
      </c>
      <c r="B6" s="21"/>
      <c r="C6" s="21"/>
      <c r="D6" s="21"/>
      <c r="E6" s="21" t="s">
        <v>22</v>
      </c>
      <c r="F6" s="21" t="s">
        <v>43</v>
      </c>
      <c r="G6" s="21" t="s">
        <v>44</v>
      </c>
      <c r="I6" s="21" t="s">
        <v>29</v>
      </c>
      <c r="J6" s="21"/>
      <c r="K6" s="21"/>
      <c r="L6" s="21"/>
      <c r="M6" s="21" t="s">
        <v>22</v>
      </c>
      <c r="N6" s="21" t="s">
        <v>43</v>
      </c>
      <c r="O6" s="21" t="s">
        <v>44</v>
      </c>
    </row>
    <row r="7" spans="1:15" x14ac:dyDescent="0.35">
      <c r="A7" s="45">
        <v>620</v>
      </c>
      <c r="B7" s="45">
        <v>615</v>
      </c>
      <c r="C7" s="45">
        <v>618</v>
      </c>
      <c r="D7" s="45">
        <v>610</v>
      </c>
      <c r="E7" s="21" t="str">
        <f>_xlfn.XLOOKUP(A7,Admin!$A$2:$A$601,Admin!$F$2:$F$601,"",0)</f>
        <v>WAC</v>
      </c>
      <c r="F7" s="45">
        <v>80.8</v>
      </c>
      <c r="G7" s="21">
        <f t="shared" ref="G7:G23" si="0">IFERROR(RANK(F7,F$7:F$50,1),"")</f>
        <v>1</v>
      </c>
      <c r="I7" s="45">
        <v>125</v>
      </c>
      <c r="J7" s="45">
        <v>120</v>
      </c>
      <c r="K7" s="45">
        <v>121</v>
      </c>
      <c r="L7" s="45">
        <v>122</v>
      </c>
      <c r="M7" s="21" t="str">
        <f>_xlfn.XLOOKUP(I7,Admin!$A$2:$A$601,Admin!$F$2:$F$601,"",0)</f>
        <v>BAC</v>
      </c>
      <c r="N7" s="45">
        <v>50.4</v>
      </c>
      <c r="O7" s="21">
        <f t="shared" ref="O7:O23" si="1">IFERROR(RANK(N7,N$7:N$50,1),"")</f>
        <v>1</v>
      </c>
    </row>
    <row r="8" spans="1:15" x14ac:dyDescent="0.35">
      <c r="A8" s="45">
        <v>482</v>
      </c>
      <c r="B8" s="45">
        <v>470</v>
      </c>
      <c r="C8" s="45">
        <v>423</v>
      </c>
      <c r="D8" s="45">
        <v>485</v>
      </c>
      <c r="E8" s="21" t="str">
        <f>_xlfn.XLOOKUP(A8,Admin!$A$2:$A$601,Admin!$F$2:$F$601,"",0)</f>
        <v>PR</v>
      </c>
      <c r="F8" s="45">
        <v>87.8</v>
      </c>
      <c r="G8" s="21">
        <f t="shared" si="0"/>
        <v>2</v>
      </c>
      <c r="I8" s="45">
        <v>319</v>
      </c>
      <c r="J8" s="45">
        <v>318</v>
      </c>
      <c r="K8" s="45">
        <v>315</v>
      </c>
      <c r="L8" s="45">
        <v>322</v>
      </c>
      <c r="M8" s="21" t="str">
        <f>_xlfn.XLOOKUP(I8,Admin!$A$2:$A$601,Admin!$F$2:$F$601,"",0)</f>
        <v>PAC</v>
      </c>
      <c r="N8" s="45">
        <v>52.2</v>
      </c>
      <c r="O8" s="21">
        <f t="shared" si="1"/>
        <v>2</v>
      </c>
    </row>
    <row r="9" spans="1:15" x14ac:dyDescent="0.35">
      <c r="A9" s="45">
        <v>418</v>
      </c>
      <c r="B9" s="45">
        <v>490</v>
      </c>
      <c r="C9" s="45">
        <v>425</v>
      </c>
      <c r="D9" s="45">
        <v>489</v>
      </c>
      <c r="E9" s="21" t="str">
        <f>_xlfn.XLOOKUP(A9,Admin!$A$2:$A$601,Admin!$F$2:$F$601,"",0)</f>
        <v>PR</v>
      </c>
      <c r="F9" s="57">
        <v>90.7</v>
      </c>
      <c r="G9" s="21">
        <f t="shared" si="0"/>
        <v>3</v>
      </c>
      <c r="I9" s="45">
        <v>486</v>
      </c>
      <c r="J9" s="45">
        <v>424</v>
      </c>
      <c r="K9" s="45">
        <v>420</v>
      </c>
      <c r="L9" s="45">
        <v>429</v>
      </c>
      <c r="M9" s="21" t="str">
        <f>_xlfn.XLOOKUP(I9,Admin!$A$2:$A$601,Admin!$F$2:$F$601,"",0)</f>
        <v>PR</v>
      </c>
      <c r="N9" s="45">
        <v>55.5</v>
      </c>
      <c r="O9" s="21">
        <f t="shared" si="1"/>
        <v>3</v>
      </c>
    </row>
    <row r="10" spans="1:15" x14ac:dyDescent="0.35">
      <c r="A10" s="45"/>
      <c r="B10" s="45"/>
      <c r="C10" s="45"/>
      <c r="D10" s="45"/>
      <c r="E10" s="21" t="str">
        <f>_xlfn.XLOOKUP(A10,Admin!$A$2:$A$601,Admin!$F$2:$F$601,"",0)</f>
        <v/>
      </c>
      <c r="F10" s="59"/>
      <c r="G10" s="21" t="str">
        <f t="shared" si="0"/>
        <v/>
      </c>
      <c r="I10" s="72"/>
      <c r="J10" s="72"/>
      <c r="K10" s="72"/>
      <c r="L10" s="72"/>
      <c r="M10" s="21" t="str">
        <f>_xlfn.XLOOKUP(I10,Admin!$A$2:$A$601,Admin!$F$2:$F$601,"",0)</f>
        <v/>
      </c>
      <c r="N10" s="72"/>
      <c r="O10" s="21" t="str">
        <f t="shared" si="1"/>
        <v/>
      </c>
    </row>
    <row r="11" spans="1:15" x14ac:dyDescent="0.35">
      <c r="A11" s="45"/>
      <c r="B11" s="45"/>
      <c r="C11" s="45"/>
      <c r="D11" s="45"/>
      <c r="E11" s="21" t="str">
        <f>_xlfn.XLOOKUP(A11,Admin!$A$2:$A$601,Admin!$F$2:$F$601,"",0)</f>
        <v/>
      </c>
      <c r="F11" s="45"/>
      <c r="G11" s="21" t="str">
        <f t="shared" si="0"/>
        <v/>
      </c>
      <c r="I11" s="45"/>
      <c r="J11" s="45"/>
      <c r="K11" s="45"/>
      <c r="L11" s="45"/>
      <c r="M11" s="21" t="str">
        <f>_xlfn.XLOOKUP(I11,Admin!$A$2:$A$601,Admin!$F$2:$F$601,"",0)</f>
        <v/>
      </c>
      <c r="N11" s="71"/>
      <c r="O11" s="21" t="str">
        <f t="shared" si="1"/>
        <v/>
      </c>
    </row>
    <row r="12" spans="1:15" x14ac:dyDescent="0.35">
      <c r="A12" s="45"/>
      <c r="B12" s="45"/>
      <c r="C12" s="45"/>
      <c r="D12" s="45"/>
      <c r="E12" s="21" t="str">
        <f>_xlfn.XLOOKUP(A12,Admin!$A$2:$A$601,Admin!$F$2:$F$601,"",0)</f>
        <v/>
      </c>
      <c r="F12" s="58"/>
      <c r="G12" s="21" t="str">
        <f t="shared" si="0"/>
        <v/>
      </c>
      <c r="I12" s="45"/>
      <c r="J12" s="45"/>
      <c r="K12" s="45"/>
      <c r="L12" s="45"/>
      <c r="M12" s="21" t="str">
        <f>_xlfn.XLOOKUP(I12,Admin!$A$2:$A$601,Admin!$F$2:$F$601,"",0)</f>
        <v/>
      </c>
      <c r="N12" s="45"/>
      <c r="O12" s="21" t="str">
        <f t="shared" si="1"/>
        <v/>
      </c>
    </row>
    <row r="13" spans="1:15" x14ac:dyDescent="0.35">
      <c r="A13" s="45"/>
      <c r="B13" s="45"/>
      <c r="C13" s="45"/>
      <c r="D13" s="45"/>
      <c r="E13" s="21" t="str">
        <f>_xlfn.XLOOKUP(A13,Admin!$A$2:$A$601,Admin!$F$2:$F$601,"",0)</f>
        <v/>
      </c>
      <c r="F13" s="58"/>
      <c r="G13" s="21" t="str">
        <f t="shared" si="0"/>
        <v/>
      </c>
      <c r="I13" s="45"/>
      <c r="J13" s="45"/>
      <c r="K13" s="45"/>
      <c r="L13" s="45"/>
      <c r="M13" s="21" t="str">
        <f>_xlfn.XLOOKUP(I13,Admin!$A$2:$A$601,Admin!$F$2:$F$601,"",0)</f>
        <v/>
      </c>
      <c r="N13" s="45"/>
      <c r="O13" s="21" t="str">
        <f t="shared" si="1"/>
        <v/>
      </c>
    </row>
    <row r="14" spans="1:15" x14ac:dyDescent="0.35">
      <c r="A14" s="45"/>
      <c r="B14" s="45"/>
      <c r="C14" s="45"/>
      <c r="D14" s="45"/>
      <c r="E14" s="21" t="str">
        <f>_xlfn.XLOOKUP(A14,Admin!$A$2:$A$601,Admin!$F$2:$F$601,"",0)</f>
        <v/>
      </c>
      <c r="F14" s="45"/>
      <c r="G14" s="21" t="str">
        <f t="shared" si="0"/>
        <v/>
      </c>
      <c r="I14" s="45"/>
      <c r="J14" s="45"/>
      <c r="K14" s="45"/>
      <c r="L14" s="45"/>
      <c r="M14" s="21" t="str">
        <f>_xlfn.XLOOKUP(I14,Admin!$A$2:$A$601,Admin!$F$2:$F$601,"",0)</f>
        <v/>
      </c>
      <c r="N14" s="45"/>
      <c r="O14" s="21" t="str">
        <f t="shared" si="1"/>
        <v/>
      </c>
    </row>
    <row r="15" spans="1:15" x14ac:dyDescent="0.35">
      <c r="A15" s="45"/>
      <c r="B15" s="45"/>
      <c r="C15" s="45"/>
      <c r="D15" s="45"/>
      <c r="E15" s="21" t="str">
        <f>_xlfn.XLOOKUP(A15,Admin!$A$2:$A$601,Admin!$F$2:$F$601,"",0)</f>
        <v/>
      </c>
      <c r="F15" s="45"/>
      <c r="G15" s="21" t="str">
        <f t="shared" si="0"/>
        <v/>
      </c>
      <c r="I15" s="45"/>
      <c r="J15" s="45"/>
      <c r="K15" s="45"/>
      <c r="L15" s="45"/>
      <c r="M15" s="21" t="str">
        <f>_xlfn.XLOOKUP(I15,Admin!$A$2:$A$601,Admin!$F$2:$F$601,"",0)</f>
        <v/>
      </c>
      <c r="N15" s="45"/>
      <c r="O15" s="21" t="str">
        <f t="shared" si="1"/>
        <v/>
      </c>
    </row>
    <row r="16" spans="1:15" x14ac:dyDescent="0.35">
      <c r="A16" s="45"/>
      <c r="B16" s="45"/>
      <c r="C16" s="45"/>
      <c r="D16" s="45"/>
      <c r="E16" s="21" t="str">
        <f>_xlfn.XLOOKUP(A16,Admin!$A$2:$A$601,Admin!$F$2:$F$601,"",0)</f>
        <v/>
      </c>
      <c r="F16" s="45"/>
      <c r="G16" s="21" t="str">
        <f t="shared" si="0"/>
        <v/>
      </c>
      <c r="I16" s="45"/>
      <c r="J16" s="45"/>
      <c r="K16" s="45"/>
      <c r="L16" s="45"/>
      <c r="M16" s="21" t="str">
        <f>_xlfn.XLOOKUP(I16,Admin!$A$2:$A$601,Admin!$F$2:$F$601,"",0)</f>
        <v/>
      </c>
      <c r="N16" s="45"/>
      <c r="O16" s="21" t="str">
        <f t="shared" si="1"/>
        <v/>
      </c>
    </row>
    <row r="17" spans="1:15" x14ac:dyDescent="0.35">
      <c r="A17" s="45"/>
      <c r="B17" s="45"/>
      <c r="C17" s="45"/>
      <c r="D17" s="45"/>
      <c r="E17" s="21" t="str">
        <f>_xlfn.XLOOKUP(A17,Admin!$A$2:$A$601,Admin!$F$2:$F$601,"",0)</f>
        <v/>
      </c>
      <c r="F17" s="45"/>
      <c r="G17" s="21" t="str">
        <f t="shared" si="0"/>
        <v/>
      </c>
      <c r="I17" s="45"/>
      <c r="J17" s="45"/>
      <c r="K17" s="45"/>
      <c r="L17" s="45"/>
      <c r="M17" s="21" t="str">
        <f>_xlfn.XLOOKUP(I17,Admin!$A$2:$A$601,Admin!$F$2:$F$601,"",0)</f>
        <v/>
      </c>
      <c r="N17" s="45"/>
      <c r="O17" s="21" t="str">
        <f t="shared" si="1"/>
        <v/>
      </c>
    </row>
    <row r="18" spans="1:15" x14ac:dyDescent="0.35">
      <c r="A18" s="45"/>
      <c r="B18" s="45"/>
      <c r="C18" s="45"/>
      <c r="D18" s="45"/>
      <c r="E18" s="21" t="str">
        <f>_xlfn.XLOOKUP(A18,Admin!$A$2:$A$601,Admin!$F$2:$F$601,"",0)</f>
        <v/>
      </c>
      <c r="F18" s="45"/>
      <c r="G18" s="21" t="str">
        <f t="shared" si="0"/>
        <v/>
      </c>
      <c r="I18" s="45"/>
      <c r="J18" s="45"/>
      <c r="K18" s="45"/>
      <c r="L18" s="45"/>
      <c r="M18" s="21" t="str">
        <f>_xlfn.XLOOKUP(I18,Admin!$A$2:$A$601,Admin!$F$2:$F$601,"",0)</f>
        <v/>
      </c>
      <c r="N18" s="45"/>
      <c r="O18" s="21" t="str">
        <f t="shared" si="1"/>
        <v/>
      </c>
    </row>
    <row r="19" spans="1:15" x14ac:dyDescent="0.35">
      <c r="A19" s="45"/>
      <c r="B19" s="45"/>
      <c r="C19" s="45"/>
      <c r="D19" s="45"/>
      <c r="E19" s="21" t="str">
        <f>_xlfn.XLOOKUP(A19,Admin!$A$2:$A$601,Admin!$F$2:$F$601,"",0)</f>
        <v/>
      </c>
      <c r="F19" s="45"/>
      <c r="G19" s="21" t="str">
        <f t="shared" si="0"/>
        <v/>
      </c>
      <c r="I19" s="45"/>
      <c r="J19" s="45"/>
      <c r="K19" s="45"/>
      <c r="L19" s="45"/>
      <c r="M19" s="21" t="str">
        <f>_xlfn.XLOOKUP(I19,Admin!$A$2:$A$601,Admin!$F$2:$F$601,"",0)</f>
        <v/>
      </c>
      <c r="N19" s="45"/>
      <c r="O19" s="21" t="str">
        <f t="shared" si="1"/>
        <v/>
      </c>
    </row>
    <row r="20" spans="1:15" x14ac:dyDescent="0.35">
      <c r="A20" s="45"/>
      <c r="B20" s="45"/>
      <c r="C20" s="45"/>
      <c r="D20" s="45"/>
      <c r="E20" s="21" t="str">
        <f>_xlfn.XLOOKUP(A20,Admin!$A$2:$A$601,Admin!$F$2:$F$601,"",0)</f>
        <v/>
      </c>
      <c r="F20" s="45"/>
      <c r="G20" s="21" t="str">
        <f t="shared" si="0"/>
        <v/>
      </c>
      <c r="I20" s="45"/>
      <c r="J20" s="45"/>
      <c r="K20" s="45"/>
      <c r="L20" s="45"/>
      <c r="M20" s="21" t="str">
        <f>_xlfn.XLOOKUP(I20,Admin!$A$2:$A$601,Admin!$F$2:$F$601,"",0)</f>
        <v/>
      </c>
      <c r="N20" s="45"/>
      <c r="O20" s="21" t="str">
        <f t="shared" si="1"/>
        <v/>
      </c>
    </row>
    <row r="21" spans="1:15" x14ac:dyDescent="0.35">
      <c r="A21" s="45"/>
      <c r="B21" s="45"/>
      <c r="C21" s="45"/>
      <c r="D21" s="45"/>
      <c r="E21" s="21" t="str">
        <f>_xlfn.XLOOKUP(A21,Admin!$A$2:$A$601,Admin!$F$2:$F$601,"",0)</f>
        <v/>
      </c>
      <c r="F21" s="45"/>
      <c r="G21" s="21" t="str">
        <f t="shared" si="0"/>
        <v/>
      </c>
      <c r="I21" s="45"/>
      <c r="J21" s="45"/>
      <c r="K21" s="45"/>
      <c r="L21" s="45"/>
      <c r="M21" s="21" t="str">
        <f>_xlfn.XLOOKUP(I21,Admin!$A$2:$A$601,Admin!$F$2:$F$601,"",0)</f>
        <v/>
      </c>
      <c r="N21" s="45"/>
      <c r="O21" s="21" t="str">
        <f t="shared" si="1"/>
        <v/>
      </c>
    </row>
    <row r="22" spans="1:15" x14ac:dyDescent="0.35">
      <c r="A22" s="45"/>
      <c r="B22" s="45"/>
      <c r="C22" s="45"/>
      <c r="D22" s="45"/>
      <c r="E22" s="21" t="str">
        <f>_xlfn.XLOOKUP(A22,Admin!$A$2:$A$601,Admin!$F$2:$F$601,"",0)</f>
        <v/>
      </c>
      <c r="F22" s="45"/>
      <c r="G22" s="21" t="str">
        <f t="shared" si="0"/>
        <v/>
      </c>
      <c r="I22" s="45"/>
      <c r="J22" s="45"/>
      <c r="K22" s="45"/>
      <c r="L22" s="45"/>
      <c r="M22" s="21" t="str">
        <f>_xlfn.XLOOKUP(I22,Admin!$A$2:$A$601,Admin!$F$2:$F$601,"",0)</f>
        <v/>
      </c>
      <c r="N22" s="45"/>
      <c r="O22" s="21" t="str">
        <f t="shared" si="1"/>
        <v/>
      </c>
    </row>
    <row r="23" spans="1:15" x14ac:dyDescent="0.35">
      <c r="A23" s="45"/>
      <c r="B23" s="45"/>
      <c r="C23" s="45"/>
      <c r="D23" s="45"/>
      <c r="E23" s="21" t="str">
        <f>_xlfn.XLOOKUP(A23,Admin!$A$2:$A$601,Admin!$F$2:$F$601,"",0)</f>
        <v/>
      </c>
      <c r="F23" s="45"/>
      <c r="G23" s="21" t="str">
        <f t="shared" si="0"/>
        <v/>
      </c>
      <c r="I23" s="45"/>
      <c r="J23" s="45"/>
      <c r="K23" s="45"/>
      <c r="L23" s="45"/>
      <c r="M23" s="21" t="str">
        <f>_xlfn.XLOOKUP(I23,Admin!$A$2:$A$601,Admin!$F$2:$F$601,"",0)</f>
        <v/>
      </c>
      <c r="N23" s="45"/>
      <c r="O23" s="21" t="str">
        <f t="shared" si="1"/>
        <v/>
      </c>
    </row>
    <row r="24" spans="1:15" x14ac:dyDescent="0.35">
      <c r="A24" s="45"/>
      <c r="B24" s="45"/>
      <c r="C24" s="45"/>
      <c r="D24" s="45"/>
      <c r="E24" s="21" t="str">
        <f>_xlfn.XLOOKUP(A24,Admin!$A$2:$A$601,Admin!$F$2:$F$601,"",0)</f>
        <v/>
      </c>
      <c r="F24" s="45"/>
      <c r="G24" s="21" t="str">
        <f t="shared" ref="G24:G50" si="2">IFERROR(RANK(F24,F$7:F$50,1),"")</f>
        <v/>
      </c>
      <c r="I24" s="45"/>
      <c r="J24" s="45"/>
      <c r="K24" s="45"/>
      <c r="L24" s="45"/>
      <c r="M24" s="21" t="str">
        <f>_xlfn.XLOOKUP(I24,Admin!$A$2:$A$601,Admin!$F$2:$F$601,"",0)</f>
        <v/>
      </c>
      <c r="N24" s="45"/>
      <c r="O24" s="21" t="str">
        <f t="shared" ref="O24:O50" si="3">IFERROR(RANK(N24,N$7:N$50,1),"")</f>
        <v/>
      </c>
    </row>
    <row r="25" spans="1:15" x14ac:dyDescent="0.35">
      <c r="A25" s="45"/>
      <c r="B25" s="45"/>
      <c r="C25" s="45"/>
      <c r="D25" s="45"/>
      <c r="E25" s="21" t="str">
        <f>_xlfn.XLOOKUP(A25,Admin!$A$2:$A$601,Admin!$F$2:$F$601,"",0)</f>
        <v/>
      </c>
      <c r="F25" s="45"/>
      <c r="G25" s="21" t="str">
        <f t="shared" si="2"/>
        <v/>
      </c>
      <c r="I25" s="45"/>
      <c r="J25" s="45"/>
      <c r="K25" s="45"/>
      <c r="L25" s="45"/>
      <c r="M25" s="21" t="str">
        <f>_xlfn.XLOOKUP(I25,Admin!$A$2:$A$601,Admin!$F$2:$F$601,"",0)</f>
        <v/>
      </c>
      <c r="N25" s="45"/>
      <c r="O25" s="21" t="str">
        <f t="shared" si="3"/>
        <v/>
      </c>
    </row>
    <row r="26" spans="1:15" x14ac:dyDescent="0.35">
      <c r="A26" s="45"/>
      <c r="B26" s="45"/>
      <c r="C26" s="45"/>
      <c r="D26" s="45"/>
      <c r="E26" s="21" t="str">
        <f>_xlfn.XLOOKUP(A26,Admin!$A$2:$A$601,Admin!$F$2:$F$601,"",0)</f>
        <v/>
      </c>
      <c r="F26" s="45"/>
      <c r="G26" s="21" t="str">
        <f t="shared" si="2"/>
        <v/>
      </c>
      <c r="I26" s="45"/>
      <c r="J26" s="45"/>
      <c r="K26" s="45"/>
      <c r="L26" s="45"/>
      <c r="M26" s="21" t="str">
        <f>_xlfn.XLOOKUP(I26,Admin!$A$2:$A$601,Admin!$F$2:$F$601,"",0)</f>
        <v/>
      </c>
      <c r="N26" s="45"/>
      <c r="O26" s="21" t="str">
        <f t="shared" si="3"/>
        <v/>
      </c>
    </row>
    <row r="27" spans="1:15" x14ac:dyDescent="0.35">
      <c r="A27" s="45"/>
      <c r="B27" s="45"/>
      <c r="C27" s="45"/>
      <c r="D27" s="45"/>
      <c r="E27" s="21" t="str">
        <f>_xlfn.XLOOKUP(A27,Admin!$A$2:$A$601,Admin!$F$2:$F$601,"",0)</f>
        <v/>
      </c>
      <c r="F27" s="45"/>
      <c r="G27" s="21" t="str">
        <f t="shared" si="2"/>
        <v/>
      </c>
      <c r="I27" s="45"/>
      <c r="J27" s="45"/>
      <c r="K27" s="45"/>
      <c r="L27" s="45"/>
      <c r="M27" s="21" t="str">
        <f>_xlfn.XLOOKUP(I27,Admin!$A$2:$A$601,Admin!$F$2:$F$601,"",0)</f>
        <v/>
      </c>
      <c r="N27" s="45"/>
      <c r="O27" s="21" t="str">
        <f t="shared" si="3"/>
        <v/>
      </c>
    </row>
    <row r="28" spans="1:15" x14ac:dyDescent="0.35">
      <c r="A28" s="45"/>
      <c r="B28" s="45"/>
      <c r="C28" s="45"/>
      <c r="D28" s="45"/>
      <c r="E28" s="21" t="str">
        <f>_xlfn.XLOOKUP(A28,Admin!$A$2:$A$601,Admin!$F$2:$F$601,"",0)</f>
        <v/>
      </c>
      <c r="F28" s="45"/>
      <c r="G28" s="21" t="str">
        <f t="shared" si="2"/>
        <v/>
      </c>
      <c r="I28" s="45"/>
      <c r="J28" s="45"/>
      <c r="K28" s="45"/>
      <c r="L28" s="45"/>
      <c r="M28" s="21" t="str">
        <f>_xlfn.XLOOKUP(I28,Admin!$A$2:$A$601,Admin!$F$2:$F$601,"",0)</f>
        <v/>
      </c>
      <c r="N28" s="45"/>
      <c r="O28" s="21" t="str">
        <f t="shared" si="3"/>
        <v/>
      </c>
    </row>
    <row r="29" spans="1:15" x14ac:dyDescent="0.35">
      <c r="A29" s="45"/>
      <c r="B29" s="45"/>
      <c r="C29" s="45"/>
      <c r="D29" s="45"/>
      <c r="E29" s="21" t="str">
        <f>_xlfn.XLOOKUP(A29,Admin!$A$2:$A$601,Admin!$F$2:$F$601,"",0)</f>
        <v/>
      </c>
      <c r="F29" s="45"/>
      <c r="G29" s="21" t="str">
        <f t="shared" si="2"/>
        <v/>
      </c>
      <c r="I29" s="45"/>
      <c r="J29" s="45"/>
      <c r="K29" s="45"/>
      <c r="L29" s="45"/>
      <c r="M29" s="21" t="str">
        <f>_xlfn.XLOOKUP(I29,Admin!$A$2:$A$601,Admin!$F$2:$F$601,"",0)</f>
        <v/>
      </c>
      <c r="N29" s="45"/>
      <c r="O29" s="21" t="str">
        <f t="shared" si="3"/>
        <v/>
      </c>
    </row>
    <row r="30" spans="1:15" x14ac:dyDescent="0.35">
      <c r="A30" s="45"/>
      <c r="B30" s="45"/>
      <c r="C30" s="45"/>
      <c r="D30" s="45"/>
      <c r="E30" s="21" t="str">
        <f>_xlfn.XLOOKUP(A30,Admin!$A$2:$A$601,Admin!$F$2:$F$601,"",0)</f>
        <v/>
      </c>
      <c r="F30" s="45"/>
      <c r="G30" s="21" t="str">
        <f t="shared" si="2"/>
        <v/>
      </c>
      <c r="I30" s="45"/>
      <c r="J30" s="45"/>
      <c r="K30" s="45"/>
      <c r="L30" s="45"/>
      <c r="M30" s="21" t="str">
        <f>_xlfn.XLOOKUP(I30,Admin!$A$2:$A$601,Admin!$F$2:$F$601,"",0)</f>
        <v/>
      </c>
      <c r="N30" s="45"/>
      <c r="O30" s="21" t="str">
        <f t="shared" si="3"/>
        <v/>
      </c>
    </row>
    <row r="31" spans="1:15" x14ac:dyDescent="0.35">
      <c r="A31" s="45"/>
      <c r="B31" s="45"/>
      <c r="C31" s="45"/>
      <c r="D31" s="45"/>
      <c r="E31" s="21" t="str">
        <f>_xlfn.XLOOKUP(A31,Admin!$A$2:$A$601,Admin!$F$2:$F$601,"",0)</f>
        <v/>
      </c>
      <c r="F31" s="45"/>
      <c r="G31" s="21" t="str">
        <f t="shared" si="2"/>
        <v/>
      </c>
      <c r="I31" s="45"/>
      <c r="J31" s="45"/>
      <c r="K31" s="45"/>
      <c r="L31" s="45"/>
      <c r="M31" s="21" t="str">
        <f>_xlfn.XLOOKUP(I31,Admin!$A$2:$A$601,Admin!$F$2:$F$601,"",0)</f>
        <v/>
      </c>
      <c r="N31" s="45"/>
      <c r="O31" s="21" t="str">
        <f t="shared" si="3"/>
        <v/>
      </c>
    </row>
    <row r="32" spans="1:15" x14ac:dyDescent="0.35">
      <c r="A32" s="45"/>
      <c r="B32" s="45"/>
      <c r="C32" s="45"/>
      <c r="D32" s="45"/>
      <c r="E32" s="21" t="str">
        <f>_xlfn.XLOOKUP(A32,Admin!$A$2:$A$601,Admin!$F$2:$F$601,"",0)</f>
        <v/>
      </c>
      <c r="F32" s="45"/>
      <c r="G32" s="21" t="str">
        <f t="shared" si="2"/>
        <v/>
      </c>
      <c r="I32" s="45"/>
      <c r="J32" s="45"/>
      <c r="K32" s="45"/>
      <c r="L32" s="45"/>
      <c r="M32" s="21" t="str">
        <f>_xlfn.XLOOKUP(I32,Admin!$A$2:$A$601,Admin!$F$2:$F$601,"",0)</f>
        <v/>
      </c>
      <c r="N32" s="45"/>
      <c r="O32" s="21" t="str">
        <f t="shared" si="3"/>
        <v/>
      </c>
    </row>
    <row r="33" spans="1:15" x14ac:dyDescent="0.35">
      <c r="A33" s="45"/>
      <c r="B33" s="45"/>
      <c r="C33" s="45"/>
      <c r="D33" s="45"/>
      <c r="E33" s="21" t="str">
        <f>_xlfn.XLOOKUP(A33,Admin!$A$2:$A$601,Admin!$F$2:$F$601,"",0)</f>
        <v/>
      </c>
      <c r="F33" s="45"/>
      <c r="G33" s="21" t="str">
        <f t="shared" si="2"/>
        <v/>
      </c>
      <c r="I33" s="45"/>
      <c r="J33" s="45"/>
      <c r="K33" s="45"/>
      <c r="L33" s="45"/>
      <c r="M33" s="21" t="str">
        <f>_xlfn.XLOOKUP(I33,Admin!$A$2:$A$601,Admin!$F$2:$F$601,"",0)</f>
        <v/>
      </c>
      <c r="N33" s="45"/>
      <c r="O33" s="21" t="str">
        <f t="shared" si="3"/>
        <v/>
      </c>
    </row>
    <row r="34" spans="1:15" x14ac:dyDescent="0.35">
      <c r="A34" s="45"/>
      <c r="B34" s="45"/>
      <c r="C34" s="45"/>
      <c r="D34" s="45"/>
      <c r="E34" s="21" t="str">
        <f>_xlfn.XLOOKUP(A34,Admin!$A$2:$A$601,Admin!$F$2:$F$601,"",0)</f>
        <v/>
      </c>
      <c r="F34" s="45"/>
      <c r="G34" s="21" t="str">
        <f t="shared" si="2"/>
        <v/>
      </c>
      <c r="I34" s="45"/>
      <c r="J34" s="45"/>
      <c r="K34" s="45"/>
      <c r="L34" s="45"/>
      <c r="M34" s="21" t="str">
        <f>_xlfn.XLOOKUP(I34,Admin!$A$2:$A$601,Admin!$F$2:$F$601,"",0)</f>
        <v/>
      </c>
      <c r="N34" s="45"/>
      <c r="O34" s="21" t="str">
        <f t="shared" si="3"/>
        <v/>
      </c>
    </row>
    <row r="35" spans="1:15" x14ac:dyDescent="0.35">
      <c r="A35" s="45"/>
      <c r="B35" s="45"/>
      <c r="C35" s="45"/>
      <c r="D35" s="45"/>
      <c r="E35" s="21" t="str">
        <f>_xlfn.XLOOKUP(A35,Admin!$A$2:$A$601,Admin!$F$2:$F$601,"",0)</f>
        <v/>
      </c>
      <c r="F35" s="45"/>
      <c r="G35" s="21" t="str">
        <f t="shared" si="2"/>
        <v/>
      </c>
      <c r="I35" s="45"/>
      <c r="J35" s="45"/>
      <c r="K35" s="45"/>
      <c r="L35" s="45"/>
      <c r="M35" s="21" t="str">
        <f>_xlfn.XLOOKUP(I35,Admin!$A$2:$A$601,Admin!$F$2:$F$601,"",0)</f>
        <v/>
      </c>
      <c r="N35" s="45"/>
      <c r="O35" s="21" t="str">
        <f t="shared" si="3"/>
        <v/>
      </c>
    </row>
    <row r="36" spans="1:15" x14ac:dyDescent="0.35">
      <c r="A36" s="45"/>
      <c r="B36" s="45"/>
      <c r="C36" s="45"/>
      <c r="D36" s="45"/>
      <c r="E36" s="21" t="str">
        <f>_xlfn.XLOOKUP(A36,Admin!$A$2:$A$601,Admin!$F$2:$F$601,"",0)</f>
        <v/>
      </c>
      <c r="F36" s="45"/>
      <c r="G36" s="21" t="str">
        <f t="shared" si="2"/>
        <v/>
      </c>
      <c r="I36" s="45"/>
      <c r="J36" s="45"/>
      <c r="K36" s="45"/>
      <c r="L36" s="45"/>
      <c r="M36" s="21" t="str">
        <f>_xlfn.XLOOKUP(I36,Admin!$A$2:$A$601,Admin!$F$2:$F$601,"",0)</f>
        <v/>
      </c>
      <c r="N36" s="45"/>
      <c r="O36" s="21" t="str">
        <f t="shared" si="3"/>
        <v/>
      </c>
    </row>
    <row r="37" spans="1:15" x14ac:dyDescent="0.35">
      <c r="A37" s="45"/>
      <c r="B37" s="45"/>
      <c r="C37" s="45"/>
      <c r="D37" s="45"/>
      <c r="E37" s="21" t="str">
        <f>_xlfn.XLOOKUP(A37,Admin!$A$2:$A$601,Admin!$F$2:$F$601,"",0)</f>
        <v/>
      </c>
      <c r="F37" s="45"/>
      <c r="G37" s="21" t="str">
        <f t="shared" si="2"/>
        <v/>
      </c>
      <c r="I37" s="45"/>
      <c r="J37" s="45"/>
      <c r="K37" s="45"/>
      <c r="L37" s="45"/>
      <c r="M37" s="21" t="str">
        <f>_xlfn.XLOOKUP(I37,Admin!$A$2:$A$601,Admin!$F$2:$F$601,"",0)</f>
        <v/>
      </c>
      <c r="N37" s="45"/>
      <c r="O37" s="21" t="str">
        <f t="shared" si="3"/>
        <v/>
      </c>
    </row>
    <row r="38" spans="1:15" x14ac:dyDescent="0.35">
      <c r="A38" s="45"/>
      <c r="B38" s="45"/>
      <c r="C38" s="45"/>
      <c r="D38" s="45"/>
      <c r="E38" s="21" t="str">
        <f>_xlfn.XLOOKUP(A38,Admin!$A$2:$A$601,Admin!$F$2:$F$601,"",0)</f>
        <v/>
      </c>
      <c r="F38" s="45"/>
      <c r="G38" s="21" t="str">
        <f t="shared" si="2"/>
        <v/>
      </c>
      <c r="I38" s="45"/>
      <c r="J38" s="45"/>
      <c r="K38" s="45"/>
      <c r="L38" s="45"/>
      <c r="M38" s="21" t="str">
        <f>_xlfn.XLOOKUP(I38,Admin!$A$2:$A$601,Admin!$F$2:$F$601,"",0)</f>
        <v/>
      </c>
      <c r="N38" s="45"/>
      <c r="O38" s="21" t="str">
        <f t="shared" si="3"/>
        <v/>
      </c>
    </row>
    <row r="39" spans="1:15" x14ac:dyDescent="0.35">
      <c r="A39" s="45"/>
      <c r="B39" s="45"/>
      <c r="C39" s="45"/>
      <c r="D39" s="45"/>
      <c r="E39" s="21" t="str">
        <f>_xlfn.XLOOKUP(A39,Admin!$A$2:$A$601,Admin!$F$2:$F$601,"",0)</f>
        <v/>
      </c>
      <c r="F39" s="45"/>
      <c r="G39" s="21" t="str">
        <f t="shared" si="2"/>
        <v/>
      </c>
      <c r="I39" s="45"/>
      <c r="J39" s="45"/>
      <c r="K39" s="45"/>
      <c r="L39" s="45"/>
      <c r="M39" s="21" t="str">
        <f>_xlfn.XLOOKUP(I39,Admin!$A$2:$A$601,Admin!$F$2:$F$601,"",0)</f>
        <v/>
      </c>
      <c r="N39" s="45"/>
      <c r="O39" s="21" t="str">
        <f t="shared" si="3"/>
        <v/>
      </c>
    </row>
    <row r="40" spans="1:15" x14ac:dyDescent="0.35">
      <c r="A40" s="45"/>
      <c r="B40" s="45"/>
      <c r="C40" s="45"/>
      <c r="D40" s="45"/>
      <c r="E40" s="21" t="str">
        <f>_xlfn.XLOOKUP(A40,Admin!$A$2:$A$601,Admin!$F$2:$F$601,"",0)</f>
        <v/>
      </c>
      <c r="F40" s="45"/>
      <c r="G40" s="21" t="str">
        <f t="shared" si="2"/>
        <v/>
      </c>
      <c r="I40" s="45"/>
      <c r="J40" s="45"/>
      <c r="K40" s="45"/>
      <c r="L40" s="45"/>
      <c r="M40" s="21" t="str">
        <f>_xlfn.XLOOKUP(I40,Admin!$A$2:$A$601,Admin!$F$2:$F$601,"",0)</f>
        <v/>
      </c>
      <c r="N40" s="45"/>
      <c r="O40" s="21" t="str">
        <f t="shared" si="3"/>
        <v/>
      </c>
    </row>
    <row r="41" spans="1:15" x14ac:dyDescent="0.35">
      <c r="A41" s="45"/>
      <c r="B41" s="45"/>
      <c r="C41" s="45"/>
      <c r="D41" s="45"/>
      <c r="E41" s="21" t="str">
        <f>_xlfn.XLOOKUP(A41,Admin!$A$2:$A$601,Admin!$F$2:$F$601,"",0)</f>
        <v/>
      </c>
      <c r="F41" s="45"/>
      <c r="G41" s="21" t="str">
        <f t="shared" si="2"/>
        <v/>
      </c>
      <c r="I41" s="45"/>
      <c r="J41" s="45"/>
      <c r="K41" s="45"/>
      <c r="L41" s="45"/>
      <c r="M41" s="21" t="str">
        <f>_xlfn.XLOOKUP(I41,Admin!$A$2:$A$601,Admin!$F$2:$F$601,"",0)</f>
        <v/>
      </c>
      <c r="N41" s="45"/>
      <c r="O41" s="21" t="str">
        <f t="shared" si="3"/>
        <v/>
      </c>
    </row>
    <row r="42" spans="1:15" x14ac:dyDescent="0.35">
      <c r="A42" s="45"/>
      <c r="B42" s="45"/>
      <c r="C42" s="45"/>
      <c r="D42" s="45"/>
      <c r="E42" s="21" t="str">
        <f>_xlfn.XLOOKUP(A42,Admin!$A$2:$A$601,Admin!$F$2:$F$601,"",0)</f>
        <v/>
      </c>
      <c r="F42" s="45"/>
      <c r="G42" s="21" t="str">
        <f t="shared" si="2"/>
        <v/>
      </c>
      <c r="I42" s="45"/>
      <c r="J42" s="45"/>
      <c r="K42" s="45"/>
      <c r="L42" s="45"/>
      <c r="M42" s="21" t="str">
        <f>_xlfn.XLOOKUP(I42,Admin!$A$2:$A$601,Admin!$F$2:$F$601,"",0)</f>
        <v/>
      </c>
      <c r="N42" s="45"/>
      <c r="O42" s="21" t="str">
        <f t="shared" si="3"/>
        <v/>
      </c>
    </row>
    <row r="43" spans="1:15" x14ac:dyDescent="0.35">
      <c r="A43" s="45"/>
      <c r="B43" s="45"/>
      <c r="C43" s="45"/>
      <c r="D43" s="45"/>
      <c r="E43" s="21" t="str">
        <f>_xlfn.XLOOKUP(A43,Admin!$A$2:$A$601,Admin!$F$2:$F$601,"",0)</f>
        <v/>
      </c>
      <c r="F43" s="45"/>
      <c r="G43" s="21" t="str">
        <f t="shared" si="2"/>
        <v/>
      </c>
      <c r="I43" s="45"/>
      <c r="J43" s="45"/>
      <c r="K43" s="45"/>
      <c r="L43" s="45"/>
      <c r="M43" s="21" t="str">
        <f>_xlfn.XLOOKUP(I43,Admin!$A$2:$A$601,Admin!$F$2:$F$601,"",0)</f>
        <v/>
      </c>
      <c r="N43" s="45"/>
      <c r="O43" s="21" t="str">
        <f t="shared" si="3"/>
        <v/>
      </c>
    </row>
    <row r="44" spans="1:15" x14ac:dyDescent="0.35">
      <c r="A44" s="45"/>
      <c r="B44" s="45"/>
      <c r="C44" s="45"/>
      <c r="D44" s="45"/>
      <c r="E44" s="21" t="str">
        <f>_xlfn.XLOOKUP(A44,Admin!$A$2:$A$601,Admin!$F$2:$F$601,"",0)</f>
        <v/>
      </c>
      <c r="F44" s="45"/>
      <c r="G44" s="21" t="str">
        <f t="shared" si="2"/>
        <v/>
      </c>
      <c r="I44" s="45"/>
      <c r="J44" s="45"/>
      <c r="K44" s="45"/>
      <c r="L44" s="45"/>
      <c r="M44" s="21" t="str">
        <f>_xlfn.XLOOKUP(I44,Admin!$A$2:$A$601,Admin!$F$2:$F$601,"",0)</f>
        <v/>
      </c>
      <c r="N44" s="45"/>
      <c r="O44" s="21" t="str">
        <f t="shared" si="3"/>
        <v/>
      </c>
    </row>
    <row r="45" spans="1:15" x14ac:dyDescent="0.35">
      <c r="A45" s="45"/>
      <c r="B45" s="45"/>
      <c r="C45" s="45"/>
      <c r="D45" s="45"/>
      <c r="E45" s="21" t="str">
        <f>_xlfn.XLOOKUP(A45,Admin!$A$2:$A$601,Admin!$F$2:$F$601,"",0)</f>
        <v/>
      </c>
      <c r="F45" s="45"/>
      <c r="G45" s="21" t="str">
        <f t="shared" si="2"/>
        <v/>
      </c>
      <c r="I45" s="45"/>
      <c r="J45" s="45"/>
      <c r="K45" s="45"/>
      <c r="L45" s="45"/>
      <c r="M45" s="21" t="str">
        <f>_xlfn.XLOOKUP(I45,Admin!$A$2:$A$601,Admin!$F$2:$F$601,"",0)</f>
        <v/>
      </c>
      <c r="N45" s="45"/>
      <c r="O45" s="21" t="str">
        <f t="shared" si="3"/>
        <v/>
      </c>
    </row>
    <row r="46" spans="1:15" x14ac:dyDescent="0.35">
      <c r="A46" s="45"/>
      <c r="B46" s="45"/>
      <c r="C46" s="45"/>
      <c r="D46" s="45"/>
      <c r="E46" s="21" t="str">
        <f>_xlfn.XLOOKUP(A46,Admin!$A$2:$A$601,Admin!$F$2:$F$601,"",0)</f>
        <v/>
      </c>
      <c r="F46" s="45"/>
      <c r="G46" s="21" t="str">
        <f t="shared" si="2"/>
        <v/>
      </c>
      <c r="I46" s="45"/>
      <c r="J46" s="45"/>
      <c r="K46" s="45"/>
      <c r="L46" s="45"/>
      <c r="M46" s="21" t="str">
        <f>_xlfn.XLOOKUP(I46,Admin!$A$2:$A$601,Admin!$F$2:$F$601,"",0)</f>
        <v/>
      </c>
      <c r="N46" s="45"/>
      <c r="O46" s="21" t="str">
        <f t="shared" si="3"/>
        <v/>
      </c>
    </row>
    <row r="47" spans="1:15" x14ac:dyDescent="0.35">
      <c r="A47" s="45"/>
      <c r="B47" s="45"/>
      <c r="C47" s="45"/>
      <c r="D47" s="45"/>
      <c r="E47" s="21" t="str">
        <f>_xlfn.XLOOKUP(A47,Admin!$A$2:$A$601,Admin!$F$2:$F$601,"",0)</f>
        <v/>
      </c>
      <c r="F47" s="45"/>
      <c r="G47" s="21" t="str">
        <f t="shared" si="2"/>
        <v/>
      </c>
      <c r="I47" s="45"/>
      <c r="J47" s="45"/>
      <c r="K47" s="45"/>
      <c r="L47" s="45"/>
      <c r="M47" s="21" t="str">
        <f>_xlfn.XLOOKUP(I47,Admin!$A$2:$A$601,Admin!$F$2:$F$601,"",0)</f>
        <v/>
      </c>
      <c r="N47" s="45"/>
      <c r="O47" s="21" t="str">
        <f t="shared" si="3"/>
        <v/>
      </c>
    </row>
    <row r="48" spans="1:15" x14ac:dyDescent="0.35">
      <c r="A48" s="45"/>
      <c r="B48" s="45"/>
      <c r="C48" s="45"/>
      <c r="D48" s="45"/>
      <c r="E48" s="21" t="str">
        <f>_xlfn.XLOOKUP(A48,Admin!$A$2:$A$601,Admin!$F$2:$F$601,"",0)</f>
        <v/>
      </c>
      <c r="F48" s="45"/>
      <c r="G48" s="21" t="str">
        <f t="shared" si="2"/>
        <v/>
      </c>
      <c r="I48" s="45"/>
      <c r="J48" s="45"/>
      <c r="K48" s="45"/>
      <c r="L48" s="45"/>
      <c r="M48" s="21" t="str">
        <f>_xlfn.XLOOKUP(I48,Admin!$A$2:$A$601,Admin!$F$2:$F$601,"",0)</f>
        <v/>
      </c>
      <c r="N48" s="45"/>
      <c r="O48" s="21" t="str">
        <f t="shared" si="3"/>
        <v/>
      </c>
    </row>
    <row r="49" spans="1:15" x14ac:dyDescent="0.35">
      <c r="A49" s="45"/>
      <c r="B49" s="45"/>
      <c r="C49" s="45"/>
      <c r="D49" s="45"/>
      <c r="E49" s="21" t="str">
        <f>_xlfn.XLOOKUP(A49,Admin!$A$2:$A$601,Admin!$F$2:$F$601,"",0)</f>
        <v/>
      </c>
      <c r="F49" s="45"/>
      <c r="G49" s="21" t="str">
        <f t="shared" si="2"/>
        <v/>
      </c>
      <c r="I49" s="45"/>
      <c r="J49" s="45"/>
      <c r="K49" s="45"/>
      <c r="L49" s="45"/>
      <c r="M49" s="21" t="str">
        <f>_xlfn.XLOOKUP(I49,Admin!$A$2:$A$601,Admin!$F$2:$F$601,"",0)</f>
        <v/>
      </c>
      <c r="N49" s="45"/>
      <c r="O49" s="21" t="str">
        <f t="shared" si="3"/>
        <v/>
      </c>
    </row>
    <row r="50" spans="1:15" x14ac:dyDescent="0.35">
      <c r="A50" s="45"/>
      <c r="B50" s="45"/>
      <c r="C50" s="45"/>
      <c r="D50" s="45"/>
      <c r="E50" s="21" t="str">
        <f>_xlfn.XLOOKUP(A50,Admin!$A$2:$A$601,Admin!$F$2:$F$601,"",0)</f>
        <v/>
      </c>
      <c r="F50" s="45"/>
      <c r="G50" s="21" t="str">
        <f t="shared" si="2"/>
        <v/>
      </c>
      <c r="I50" s="45"/>
      <c r="J50" s="45"/>
      <c r="K50" s="45"/>
      <c r="L50" s="45"/>
      <c r="M50" s="21" t="str">
        <f>_xlfn.XLOOKUP(I50,Admin!$A$2:$A$601,Admin!$F$2:$F$601,"",0)</f>
        <v/>
      </c>
      <c r="N50" s="45"/>
      <c r="O50" s="21" t="str">
        <f t="shared" si="3"/>
        <v/>
      </c>
    </row>
  </sheetData>
  <sortState xmlns:xlrd2="http://schemas.microsoft.com/office/spreadsheetml/2017/richdata2" ref="I7:O23">
    <sortCondition ref="O7:O23"/>
  </sortState>
  <mergeCells count="1">
    <mergeCell ref="A1:O1"/>
  </mergeCells>
  <conditionalFormatting sqref="I7:L33 A7:D32">
    <cfRule type="duplicateValues" dxfId="237"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B6A5-94A0-443C-B365-ECB747748C6B}">
  <sheetPr codeName="Sheet19">
    <tabColor rgb="FFFFEFFF"/>
  </sheetPr>
  <dimension ref="A1:M61"/>
  <sheetViews>
    <sheetView zoomScale="82" workbookViewId="0">
      <selection activeCell="K3" sqref="K3"/>
    </sheetView>
  </sheetViews>
  <sheetFormatPr defaultColWidth="8.81640625" defaultRowHeight="14.5" x14ac:dyDescent="0.35"/>
  <cols>
    <col min="1" max="2" width="8.81640625" customWidth="1"/>
    <col min="3" max="3" width="20.7265625" customWidth="1"/>
    <col min="4" max="4" width="26.26953125" customWidth="1"/>
    <col min="5" max="5" width="8.81640625" customWidth="1"/>
    <col min="6" max="6" width="7.54296875" customWidth="1"/>
    <col min="7" max="9" width="8.81640625" customWidth="1"/>
    <col min="10" max="10" width="21.81640625" customWidth="1"/>
    <col min="11" max="11" width="25.26953125" customWidth="1"/>
    <col min="12" max="12" width="8.81640625" customWidth="1"/>
    <col min="13" max="13" width="7.54296875" customWidth="1"/>
    <col min="14" max="14" width="4.26953125" customWidth="1"/>
  </cols>
  <sheetData>
    <row r="1" spans="1:13" ht="31" x14ac:dyDescent="0.7">
      <c r="A1" s="107" t="s">
        <v>463</v>
      </c>
      <c r="B1" s="107"/>
      <c r="C1" s="107"/>
      <c r="D1" s="107"/>
      <c r="E1" s="107"/>
      <c r="F1" s="107"/>
      <c r="G1" s="107"/>
      <c r="H1" s="107"/>
      <c r="I1" s="107"/>
      <c r="J1" s="107"/>
      <c r="K1" s="107"/>
      <c r="L1" s="107"/>
      <c r="M1" s="107"/>
    </row>
    <row r="3" spans="1:13" ht="23.5" x14ac:dyDescent="0.55000000000000004">
      <c r="A3" s="46" t="s">
        <v>41</v>
      </c>
      <c r="B3" s="46"/>
      <c r="C3" s="49" t="s">
        <v>62</v>
      </c>
      <c r="D3" s="83" t="s">
        <v>492</v>
      </c>
      <c r="E3" s="46"/>
      <c r="F3" s="46"/>
      <c r="H3" s="44" t="s">
        <v>45</v>
      </c>
      <c r="I3" s="44"/>
      <c r="J3" s="50" t="s">
        <v>48</v>
      </c>
      <c r="K3" s="84" t="s">
        <v>492</v>
      </c>
      <c r="L3" s="44"/>
      <c r="M3" s="44"/>
    </row>
    <row r="4" spans="1:13" x14ac:dyDescent="0.35">
      <c r="A4" s="46"/>
      <c r="B4" s="46"/>
      <c r="C4" s="46"/>
      <c r="D4" s="46"/>
      <c r="E4" s="46"/>
      <c r="F4" s="46"/>
      <c r="H4" s="44"/>
      <c r="I4" s="44"/>
      <c r="J4" s="44"/>
      <c r="K4" s="44"/>
      <c r="L4" s="44"/>
      <c r="M4" s="44"/>
    </row>
    <row r="5" spans="1:13" x14ac:dyDescent="0.35">
      <c r="A5" s="46" t="s">
        <v>42</v>
      </c>
      <c r="B5" s="46"/>
      <c r="C5" s="46"/>
      <c r="D5" s="46"/>
      <c r="E5" s="46"/>
      <c r="F5" s="46"/>
      <c r="H5" s="44" t="s">
        <v>42</v>
      </c>
      <c r="I5" s="44"/>
      <c r="J5" s="44"/>
      <c r="K5" s="44"/>
      <c r="L5" s="44"/>
      <c r="M5" s="44"/>
    </row>
    <row r="6" spans="1:13" x14ac:dyDescent="0.35">
      <c r="A6" s="21" t="s">
        <v>29</v>
      </c>
      <c r="B6" s="21" t="s">
        <v>448</v>
      </c>
      <c r="C6" s="21" t="s">
        <v>54</v>
      </c>
      <c r="D6" s="21" t="s">
        <v>55</v>
      </c>
      <c r="E6" s="21" t="s">
        <v>43</v>
      </c>
      <c r="F6" s="21" t="s">
        <v>44</v>
      </c>
      <c r="H6" s="21" t="s">
        <v>29</v>
      </c>
      <c r="I6" s="22" t="s">
        <v>448</v>
      </c>
      <c r="J6" s="21" t="s">
        <v>54</v>
      </c>
      <c r="K6" s="21" t="s">
        <v>55</v>
      </c>
      <c r="L6" s="21" t="s">
        <v>43</v>
      </c>
      <c r="M6" s="21" t="s">
        <v>44</v>
      </c>
    </row>
    <row r="7" spans="1:13" x14ac:dyDescent="0.35">
      <c r="A7" s="45">
        <v>302</v>
      </c>
      <c r="B7" t="str">
        <f>_xlfn.XLOOKUP(A7,Admin!$A$2:$A$601,Admin!$C$2:$C$601,"",0)</f>
        <v>U11G PAC</v>
      </c>
      <c r="C7" s="21" t="str">
        <f>_xlfn.XLOOKUP(A7,Admin!$A$2:$A$601,Admin!$D$2:$D$601,"",0)</f>
        <v>Isla</v>
      </c>
      <c r="D7" s="21" t="str">
        <f>_xlfn.XLOOKUP(A7,Admin!$A$2:$A$601,Admin!$E$2:$E$601,"",0)</f>
        <v>Gouge</v>
      </c>
      <c r="E7" s="45">
        <v>11.7</v>
      </c>
      <c r="F7" s="21">
        <v>1</v>
      </c>
      <c r="H7" s="45">
        <v>301</v>
      </c>
      <c r="I7" t="str">
        <f>_xlfn.XLOOKUP(H7,Admin!$A$2:$A$601,Admin!$C$2:$C$601,"",0)</f>
        <v>U11G PAC</v>
      </c>
      <c r="J7" s="21" t="str">
        <f>_xlfn.XLOOKUP(H7,Admin!$A$2:$A$601,Admin!$D$2:$D$601,"",0)</f>
        <v>Imogen</v>
      </c>
      <c r="K7" s="21" t="str">
        <f>_xlfn.XLOOKUP(H7,Admin!$A$2:$A$601,Admin!$E$2:$E$601,"",0)</f>
        <v>Beisley</v>
      </c>
      <c r="L7" s="45">
        <v>24.3</v>
      </c>
      <c r="M7" s="21">
        <v>1</v>
      </c>
    </row>
    <row r="8" spans="1:13" x14ac:dyDescent="0.35">
      <c r="A8" s="45">
        <v>603</v>
      </c>
      <c r="B8" t="str">
        <f>_xlfn.XLOOKUP(A8,Admin!$A$2:$A$601,Admin!$C$2:$C$601,"",0)</f>
        <v>U11G WAC</v>
      </c>
      <c r="C8" s="21" t="str">
        <f>_xlfn.XLOOKUP(A8,Admin!$A$2:$A$601,Admin!$D$2:$D$601,"",0)</f>
        <v>SOPHIA</v>
      </c>
      <c r="D8" s="21" t="str">
        <f>_xlfn.XLOOKUP(A8,Admin!$A$2:$A$601,Admin!$E$2:$E$601,"",0)</f>
        <v xml:space="preserve">FRY </v>
      </c>
      <c r="E8" s="45">
        <v>12.4</v>
      </c>
      <c r="F8" s="21">
        <v>2</v>
      </c>
      <c r="H8" s="45">
        <v>604</v>
      </c>
      <c r="I8" t="str">
        <f>_xlfn.XLOOKUP(H8,Admin!$A$2:$A$601,Admin!$C$2:$C$601,"",0)</f>
        <v>U11G WAC</v>
      </c>
      <c r="J8" s="21" t="str">
        <f>_xlfn.XLOOKUP(H8,Admin!$A$2:$A$601,Admin!$D$2:$D$601,"",0)</f>
        <v xml:space="preserve">ELIZA </v>
      </c>
      <c r="K8" s="21" t="str">
        <f>_xlfn.XLOOKUP(H8,Admin!$A$2:$A$601,Admin!$E$2:$E$601,"",0)</f>
        <v>BLAKEWAY</v>
      </c>
      <c r="L8" s="45">
        <v>24.7</v>
      </c>
      <c r="M8" s="21">
        <v>2</v>
      </c>
    </row>
    <row r="9" spans="1:13" x14ac:dyDescent="0.35">
      <c r="A9" s="45">
        <v>610</v>
      </c>
      <c r="B9" t="str">
        <f>_xlfn.XLOOKUP(A9,Admin!$A$2:$A$601,Admin!$C$2:$C$601,"",0)</f>
        <v>U11G WAC</v>
      </c>
      <c r="C9" s="21" t="str">
        <f>_xlfn.XLOOKUP(A9,Admin!$A$2:$A$601,Admin!$D$2:$D$601,"",0)</f>
        <v xml:space="preserve">ADA  </v>
      </c>
      <c r="D9" s="21" t="str">
        <f>_xlfn.XLOOKUP(A9,Admin!$A$2:$A$601,Admin!$E$2:$E$601,"",0)</f>
        <v xml:space="preserve">JONES </v>
      </c>
      <c r="E9" s="45">
        <v>12.5</v>
      </c>
      <c r="F9" s="21">
        <v>3</v>
      </c>
      <c r="H9" s="45">
        <v>613</v>
      </c>
      <c r="I9" t="str">
        <f>_xlfn.XLOOKUP(H9,Admin!$A$2:$A$601,Admin!$C$2:$C$601,"",0)</f>
        <v>U11G WAC</v>
      </c>
      <c r="J9" s="21" t="str">
        <f>_xlfn.XLOOKUP(H9,Admin!$A$2:$A$601,Admin!$D$2:$D$601,"",0)</f>
        <v xml:space="preserve">LOTTIE </v>
      </c>
      <c r="K9" s="21" t="str">
        <f>_xlfn.XLOOKUP(H9,Admin!$A$2:$A$601,Admin!$E$2:$E$601,"",0)</f>
        <v xml:space="preserve">PARK </v>
      </c>
      <c r="L9" s="45">
        <v>25.1</v>
      </c>
      <c r="M9" s="21">
        <v>3</v>
      </c>
    </row>
    <row r="10" spans="1:13" x14ac:dyDescent="0.35">
      <c r="A10" s="45">
        <v>411</v>
      </c>
      <c r="B10" t="str">
        <f>_xlfn.XLOOKUP(A10,Admin!$A$2:$A$601,Admin!$C$2:$C$601,"",0)</f>
        <v>U11G PR</v>
      </c>
      <c r="C10" s="21" t="str">
        <f>_xlfn.XLOOKUP(A10,Admin!$A$2:$A$601,Admin!$D$2:$D$601,"",0)</f>
        <v>Matilda</v>
      </c>
      <c r="D10" s="21" t="str">
        <f>_xlfn.XLOOKUP(A10,Admin!$A$2:$A$601,Admin!$E$2:$E$601,"",0)</f>
        <v>Coates-Smith</v>
      </c>
      <c r="E10" s="45">
        <v>12.7</v>
      </c>
      <c r="F10" s="21">
        <v>4</v>
      </c>
      <c r="H10" s="45">
        <v>100</v>
      </c>
      <c r="I10" t="str">
        <f>_xlfn.XLOOKUP(H10,Admin!$A$2:$A$601,Admin!$C$2:$C$601,"",0)</f>
        <v>U11G BAC</v>
      </c>
      <c r="J10" s="21" t="str">
        <f>_xlfn.XLOOKUP(H10,Admin!$A$2:$A$601,Admin!$D$2:$D$601,"",0)</f>
        <v>Allegra</v>
      </c>
      <c r="K10" s="21" t="str">
        <f>_xlfn.XLOOKUP(H10,Admin!$A$2:$A$601,Admin!$E$2:$E$601,"",0)</f>
        <v>Ramirez</v>
      </c>
      <c r="L10" s="45">
        <v>25.2</v>
      </c>
      <c r="M10" s="21">
        <v>4</v>
      </c>
    </row>
    <row r="11" spans="1:13" x14ac:dyDescent="0.35">
      <c r="A11" s="45">
        <v>307</v>
      </c>
      <c r="B11" t="str">
        <f>_xlfn.XLOOKUP(A11,Admin!$A$2:$A$601,Admin!$C$2:$C$601,"",0)</f>
        <v>U11G PAC</v>
      </c>
      <c r="C11" s="21" t="str">
        <f>_xlfn.XLOOKUP(A11,Admin!$A$2:$A$601,Admin!$D$2:$D$601,"",0)</f>
        <v>Finn</v>
      </c>
      <c r="D11" s="21" t="str">
        <f>_xlfn.XLOOKUP(A11,Admin!$A$2:$A$601,Admin!$E$2:$E$601,"",0)</f>
        <v>Holmes</v>
      </c>
      <c r="E11" s="45">
        <v>12.7</v>
      </c>
      <c r="F11" s="21">
        <v>5</v>
      </c>
      <c r="H11" s="45">
        <v>474</v>
      </c>
      <c r="I11" t="str">
        <f>_xlfn.XLOOKUP(H11,Admin!$A$2:$A$601,Admin!$C$2:$C$601,"",0)</f>
        <v>U11G PR</v>
      </c>
      <c r="J11" s="21" t="str">
        <f>_xlfn.XLOOKUP(H11,Admin!$A$2:$A$601,Admin!$D$2:$D$601,"",0)</f>
        <v>Ella</v>
      </c>
      <c r="K11" s="21" t="str">
        <f>_xlfn.XLOOKUP(H11,Admin!$A$2:$A$601,Admin!$E$2:$E$601,"",0)</f>
        <v>Lamb</v>
      </c>
      <c r="L11" s="45">
        <v>25.3</v>
      </c>
      <c r="M11" s="21">
        <v>5</v>
      </c>
    </row>
    <row r="14" spans="1:13" ht="21" x14ac:dyDescent="0.5">
      <c r="A14" s="46" t="s">
        <v>41</v>
      </c>
      <c r="B14" s="46"/>
      <c r="C14" s="49" t="s">
        <v>62</v>
      </c>
      <c r="D14" s="46" t="s">
        <v>489</v>
      </c>
      <c r="E14" s="46"/>
      <c r="F14" s="46"/>
      <c r="H14" s="44" t="s">
        <v>45</v>
      </c>
      <c r="I14" s="44"/>
      <c r="J14" s="50" t="s">
        <v>48</v>
      </c>
      <c r="K14" s="44" t="s">
        <v>489</v>
      </c>
      <c r="L14" s="44"/>
      <c r="M14" s="44"/>
    </row>
    <row r="15" spans="1:13" x14ac:dyDescent="0.35">
      <c r="A15" s="46"/>
      <c r="B15" s="46"/>
      <c r="C15" s="46"/>
      <c r="D15" s="46"/>
      <c r="E15" s="46"/>
      <c r="F15" s="46"/>
      <c r="H15" s="44"/>
      <c r="I15" s="44"/>
      <c r="J15" s="44"/>
      <c r="K15" s="44"/>
      <c r="L15" s="44"/>
      <c r="M15" s="44"/>
    </row>
    <row r="16" spans="1:13" x14ac:dyDescent="0.35">
      <c r="A16" s="46" t="s">
        <v>42</v>
      </c>
      <c r="B16" s="46"/>
      <c r="C16" s="46"/>
      <c r="D16" s="46"/>
      <c r="E16" s="46"/>
      <c r="F16" s="46"/>
      <c r="H16" s="44" t="s">
        <v>42</v>
      </c>
      <c r="I16" s="44"/>
      <c r="J16" s="44"/>
      <c r="K16" s="44"/>
      <c r="L16" s="44"/>
      <c r="M16" s="44"/>
    </row>
    <row r="17" spans="1:13" x14ac:dyDescent="0.35">
      <c r="A17" s="21" t="s">
        <v>29</v>
      </c>
      <c r="B17" s="21" t="s">
        <v>448</v>
      </c>
      <c r="C17" s="21" t="s">
        <v>54</v>
      </c>
      <c r="D17" s="21" t="s">
        <v>55</v>
      </c>
      <c r="E17" s="21" t="s">
        <v>43</v>
      </c>
      <c r="F17" s="21" t="s">
        <v>44</v>
      </c>
      <c r="H17" s="21" t="s">
        <v>29</v>
      </c>
      <c r="I17" s="22" t="s">
        <v>448</v>
      </c>
      <c r="J17" s="21" t="s">
        <v>54</v>
      </c>
      <c r="K17" s="21" t="s">
        <v>55</v>
      </c>
      <c r="L17" s="21" t="s">
        <v>43</v>
      </c>
      <c r="M17" s="21" t="s">
        <v>44</v>
      </c>
    </row>
    <row r="18" spans="1:13" x14ac:dyDescent="0.35">
      <c r="A18" s="45">
        <v>302</v>
      </c>
      <c r="B18" s="21" t="str">
        <f>_xlfn.XLOOKUP(A18,Admin!$A$2:$A$601,Admin!$C$2:$C$601,"",0)</f>
        <v>U11G PAC</v>
      </c>
      <c r="C18" s="21" t="str">
        <f>_xlfn.XLOOKUP(A18,Admin!$A$2:$A$601,Admin!$D$2:$D$601,"",0)</f>
        <v>Isla</v>
      </c>
      <c r="D18" s="21" t="str">
        <f>_xlfn.XLOOKUP(A18,Admin!$A$2:$A$601,Admin!$E$2:$E$601,"",0)</f>
        <v>Gouge</v>
      </c>
      <c r="E18" s="45">
        <v>11.9</v>
      </c>
      <c r="F18" s="21">
        <f t="shared" ref="F18:F61" si="0">IFERROR(RANK(E18,E$18:E$61,1),"")</f>
        <v>1</v>
      </c>
      <c r="H18" s="45">
        <v>604</v>
      </c>
      <c r="I18" s="21" t="str">
        <f>_xlfn.XLOOKUP(H18,Admin!$A$2:$A$601,Admin!$C$2:$C$601,"",0)</f>
        <v>U11G WAC</v>
      </c>
      <c r="J18" s="21" t="str">
        <f>_xlfn.XLOOKUP(H18,Admin!$A$2:$A$601,Admin!$D$2:$D$601,"",0)</f>
        <v xml:space="preserve">ELIZA </v>
      </c>
      <c r="K18" s="21" t="str">
        <f>_xlfn.XLOOKUP(H18,Admin!$A$2:$A$601,Admin!$E$2:$E$601,"",0)</f>
        <v>BLAKEWAY</v>
      </c>
      <c r="L18" s="45">
        <v>25</v>
      </c>
      <c r="M18" s="21">
        <f t="shared" ref="M18:M61" si="1">IFERROR(RANK(L18,L$18:L$61,1),"")</f>
        <v>1</v>
      </c>
    </row>
    <row r="19" spans="1:13" x14ac:dyDescent="0.35">
      <c r="A19" s="45">
        <v>603</v>
      </c>
      <c r="B19" s="21" t="str">
        <f>_xlfn.XLOOKUP(A19,Admin!$A$2:$A$601,Admin!$C$2:$C$601,"",0)</f>
        <v>U11G WAC</v>
      </c>
      <c r="C19" s="21" t="str">
        <f>_xlfn.XLOOKUP(A19,Admin!$A$2:$A$601,Admin!$D$2:$D$601,"",0)</f>
        <v>SOPHIA</v>
      </c>
      <c r="D19" s="21" t="str">
        <f>_xlfn.XLOOKUP(A19,Admin!$A$2:$A$601,Admin!$E$2:$E$601,"",0)</f>
        <v xml:space="preserve">FRY </v>
      </c>
      <c r="E19" s="45">
        <v>12.5</v>
      </c>
      <c r="F19" s="21">
        <f t="shared" si="0"/>
        <v>2</v>
      </c>
      <c r="H19" s="45">
        <v>100</v>
      </c>
      <c r="I19" s="21" t="str">
        <f>_xlfn.XLOOKUP(H19,Admin!$A$2:$A$601,Admin!$C$2:$C$601,"",0)</f>
        <v>U11G BAC</v>
      </c>
      <c r="J19" s="21" t="str">
        <f>_xlfn.XLOOKUP(H19,Admin!$A$2:$A$601,Admin!$D$2:$D$601,"",0)</f>
        <v>Allegra</v>
      </c>
      <c r="K19" s="21" t="str">
        <f>_xlfn.XLOOKUP(H19,Admin!$A$2:$A$601,Admin!$E$2:$E$601,"",0)</f>
        <v>Ramirez</v>
      </c>
      <c r="L19" s="45">
        <v>25.1</v>
      </c>
      <c r="M19" s="21">
        <f t="shared" si="1"/>
        <v>2</v>
      </c>
    </row>
    <row r="20" spans="1:13" x14ac:dyDescent="0.35">
      <c r="A20" s="45">
        <v>610</v>
      </c>
      <c r="B20" s="21" t="str">
        <f>_xlfn.XLOOKUP(A20,Admin!$A$2:$A$601,Admin!$C$2:$C$601,"",0)</f>
        <v>U11G WAC</v>
      </c>
      <c r="C20" s="21" t="str">
        <f>_xlfn.XLOOKUP(A20,Admin!$A$2:$A$601,Admin!$D$2:$D$601,"",0)</f>
        <v xml:space="preserve">ADA  </v>
      </c>
      <c r="D20" s="21" t="str">
        <f>_xlfn.XLOOKUP(A20,Admin!$A$2:$A$601,Admin!$E$2:$E$601,"",0)</f>
        <v xml:space="preserve">JONES </v>
      </c>
      <c r="E20" s="45">
        <v>12.6</v>
      </c>
      <c r="F20" s="21">
        <f t="shared" si="0"/>
        <v>3</v>
      </c>
      <c r="H20" s="45">
        <v>301</v>
      </c>
      <c r="I20" s="21" t="str">
        <f>_xlfn.XLOOKUP(H20,Admin!$A$2:$A$601,Admin!$C$2:$C$601,"",0)</f>
        <v>U11G PAC</v>
      </c>
      <c r="J20" s="21" t="str">
        <f>_xlfn.XLOOKUP(H20,Admin!$A$2:$A$601,Admin!$D$2:$D$601,"",0)</f>
        <v>Imogen</v>
      </c>
      <c r="K20" s="21" t="str">
        <f>_xlfn.XLOOKUP(H20,Admin!$A$2:$A$601,Admin!$E$2:$E$601,"",0)</f>
        <v>Beisley</v>
      </c>
      <c r="L20" s="45">
        <v>25.2</v>
      </c>
      <c r="M20" s="21">
        <f t="shared" si="1"/>
        <v>3</v>
      </c>
    </row>
    <row r="21" spans="1:13" x14ac:dyDescent="0.35">
      <c r="A21" s="45">
        <v>307</v>
      </c>
      <c r="B21" s="21" t="str">
        <f>_xlfn.XLOOKUP(A21,Admin!$A$2:$A$601,Admin!$C$2:$C$601,"",0)</f>
        <v>U11G PAC</v>
      </c>
      <c r="C21" s="21" t="str">
        <f>_xlfn.XLOOKUP(A21,Admin!$A$2:$A$601,Admin!$D$2:$D$601,"",0)</f>
        <v>Finn</v>
      </c>
      <c r="D21" s="21" t="str">
        <f>_xlfn.XLOOKUP(A21,Admin!$A$2:$A$601,Admin!$E$2:$E$601,"",0)</f>
        <v>Holmes</v>
      </c>
      <c r="E21" s="45">
        <v>12.7</v>
      </c>
      <c r="F21" s="21">
        <f t="shared" si="0"/>
        <v>4</v>
      </c>
      <c r="H21" s="45">
        <v>474</v>
      </c>
      <c r="I21" s="21" t="str">
        <f>_xlfn.XLOOKUP(H21,Admin!$A$2:$A$601,Admin!$C$2:$C$601,"",0)</f>
        <v>U11G PR</v>
      </c>
      <c r="J21" s="21" t="str">
        <f>_xlfn.XLOOKUP(H21,Admin!$A$2:$A$601,Admin!$D$2:$D$601,"",0)</f>
        <v>Ella</v>
      </c>
      <c r="K21" s="21" t="str">
        <f>_xlfn.XLOOKUP(H21,Admin!$A$2:$A$601,Admin!$E$2:$E$601,"",0)</f>
        <v>Lamb</v>
      </c>
      <c r="L21" s="45">
        <v>25.6</v>
      </c>
      <c r="M21" s="21">
        <f t="shared" si="1"/>
        <v>4</v>
      </c>
    </row>
    <row r="22" spans="1:13" x14ac:dyDescent="0.35">
      <c r="A22" s="45">
        <v>411</v>
      </c>
      <c r="B22" s="21" t="str">
        <f>_xlfn.XLOOKUP(A22,Admin!$A$2:$A$601,Admin!$C$2:$C$601,"",0)</f>
        <v>U11G PR</v>
      </c>
      <c r="C22" s="21" t="str">
        <f>_xlfn.XLOOKUP(A22,Admin!$A$2:$A$601,Admin!$D$2:$D$601,"",0)</f>
        <v>Matilda</v>
      </c>
      <c r="D22" s="21" t="str">
        <f>_xlfn.XLOOKUP(A22,Admin!$A$2:$A$601,Admin!$E$2:$E$601,"",0)</f>
        <v>Coates-Smith</v>
      </c>
      <c r="E22" s="45">
        <v>12.7</v>
      </c>
      <c r="F22" s="21">
        <f t="shared" si="0"/>
        <v>4</v>
      </c>
      <c r="H22" s="45">
        <v>613</v>
      </c>
      <c r="I22" s="21" t="str">
        <f>_xlfn.XLOOKUP(H22,Admin!$A$2:$A$601,Admin!$C$2:$C$601,"",0)</f>
        <v>U11G WAC</v>
      </c>
      <c r="J22" s="21" t="str">
        <f>_xlfn.XLOOKUP(H22,Admin!$A$2:$A$601,Admin!$D$2:$D$601,"",0)</f>
        <v xml:space="preserve">LOTTIE </v>
      </c>
      <c r="K22" s="21" t="str">
        <f>_xlfn.XLOOKUP(H22,Admin!$A$2:$A$601,Admin!$E$2:$E$601,"",0)</f>
        <v xml:space="preserve">PARK </v>
      </c>
      <c r="L22" s="45">
        <v>25.6</v>
      </c>
      <c r="M22" s="21">
        <f t="shared" si="1"/>
        <v>4</v>
      </c>
    </row>
    <row r="23" spans="1:13" x14ac:dyDescent="0.35">
      <c r="A23" s="45">
        <v>202</v>
      </c>
      <c r="B23" s="21" t="str">
        <f>_xlfn.XLOOKUP(A23,Admin!$A$2:$A$601,Admin!$C$2:$C$601,"",0)</f>
        <v>U11G DAC</v>
      </c>
      <c r="C23" s="21" t="str">
        <f>_xlfn.XLOOKUP(A23,Admin!$A$2:$A$601,Admin!$D$2:$D$601,"",0)</f>
        <v>ARIYAH</v>
      </c>
      <c r="D23" s="21" t="str">
        <f>_xlfn.XLOOKUP(A23,Admin!$A$2:$A$601,Admin!$E$2:$E$601,"",0)</f>
        <v>DAMEN</v>
      </c>
      <c r="E23" s="45">
        <v>12.8</v>
      </c>
      <c r="F23" s="21">
        <f t="shared" si="0"/>
        <v>6</v>
      </c>
      <c r="H23" s="45">
        <v>105</v>
      </c>
      <c r="I23" s="21" t="str">
        <f>_xlfn.XLOOKUP(H23,Admin!$A$2:$A$601,Admin!$C$2:$C$601,"",0)</f>
        <v>U11G BAC</v>
      </c>
      <c r="J23" s="21" t="str">
        <f>_xlfn.XLOOKUP(H23,Admin!$A$2:$A$601,Admin!$D$2:$D$601,"",0)</f>
        <v>Harriet</v>
      </c>
      <c r="K23" s="21" t="str">
        <f>_xlfn.XLOOKUP(H23,Admin!$A$2:$A$601,Admin!$E$2:$E$601,"",0)</f>
        <v>Dunn</v>
      </c>
      <c r="L23" s="45">
        <v>26.9</v>
      </c>
      <c r="M23" s="21">
        <f t="shared" si="1"/>
        <v>6</v>
      </c>
    </row>
    <row r="24" spans="1:13" x14ac:dyDescent="0.35">
      <c r="A24" s="45">
        <v>611</v>
      </c>
      <c r="B24" s="21" t="str">
        <f>_xlfn.XLOOKUP(A24,Admin!$A$2:$A$601,Admin!$C$2:$C$601,"",0)</f>
        <v>U11G WAC</v>
      </c>
      <c r="C24" s="21" t="str">
        <f>_xlfn.XLOOKUP(A24,Admin!$A$2:$A$601,Admin!$D$2:$D$601,"",0)</f>
        <v xml:space="preserve">AMELIA </v>
      </c>
      <c r="D24" s="21" t="str">
        <f>_xlfn.XLOOKUP(A24,Admin!$A$2:$A$601,Admin!$E$2:$E$601,"",0)</f>
        <v xml:space="preserve">WARNER </v>
      </c>
      <c r="E24" s="45">
        <v>13</v>
      </c>
      <c r="F24" s="21">
        <f t="shared" si="0"/>
        <v>7</v>
      </c>
      <c r="H24" s="45">
        <v>101</v>
      </c>
      <c r="I24" s="21" t="str">
        <f>_xlfn.XLOOKUP(H24,Admin!$A$2:$A$601,Admin!$C$2:$C$601,"",0)</f>
        <v>U11G BAC</v>
      </c>
      <c r="J24" s="21" t="str">
        <f>_xlfn.XLOOKUP(H24,Admin!$A$2:$A$601,Admin!$D$2:$D$601,"",0)</f>
        <v>Amy</v>
      </c>
      <c r="K24" s="21" t="str">
        <f>_xlfn.XLOOKUP(H24,Admin!$A$2:$A$601,Admin!$E$2:$E$601,"",0)</f>
        <v>Shepard</v>
      </c>
      <c r="L24" s="45">
        <v>26.9</v>
      </c>
      <c r="M24" s="21">
        <f t="shared" si="1"/>
        <v>6</v>
      </c>
    </row>
    <row r="25" spans="1:13" x14ac:dyDescent="0.35">
      <c r="A25" s="45">
        <v>204</v>
      </c>
      <c r="B25" s="21" t="str">
        <f>_xlfn.XLOOKUP(A25,Admin!$A$2:$A$601,Admin!$C$2:$C$601,"",0)</f>
        <v>U11G DAC</v>
      </c>
      <c r="C25" s="21" t="str">
        <f>_xlfn.XLOOKUP(A25,Admin!$A$2:$A$601,Admin!$D$2:$D$601,"",0)</f>
        <v>CAMILLA</v>
      </c>
      <c r="D25" s="21" t="str">
        <f>_xlfn.XLOOKUP(A25,Admin!$A$2:$A$601,Admin!$E$2:$E$601,"",0)</f>
        <v>HEATHCOTE</v>
      </c>
      <c r="E25" s="45">
        <v>13</v>
      </c>
      <c r="F25" s="21">
        <f t="shared" si="0"/>
        <v>7</v>
      </c>
      <c r="H25" s="45">
        <v>102</v>
      </c>
      <c r="I25" s="21" t="str">
        <f>_xlfn.XLOOKUP(H25,Admin!$A$2:$A$601,Admin!$C$2:$C$601,"",0)</f>
        <v>U11G BAC</v>
      </c>
      <c r="J25" s="21" t="str">
        <f>_xlfn.XLOOKUP(H25,Admin!$A$2:$A$601,Admin!$D$2:$D$601,"",0)</f>
        <v>Imogen</v>
      </c>
      <c r="K25" s="21" t="str">
        <f>_xlfn.XLOOKUP(H25,Admin!$A$2:$A$601,Admin!$E$2:$E$601,"",0)</f>
        <v>Drew</v>
      </c>
      <c r="L25" s="45">
        <v>28</v>
      </c>
      <c r="M25" s="21">
        <f t="shared" si="1"/>
        <v>8</v>
      </c>
    </row>
    <row r="26" spans="1:13" x14ac:dyDescent="0.35">
      <c r="A26" s="45">
        <v>409</v>
      </c>
      <c r="B26" s="21" t="str">
        <f>_xlfn.XLOOKUP(A26,Admin!$A$2:$A$601,Admin!$C$2:$C$601,"",0)</f>
        <v>U11G PR</v>
      </c>
      <c r="C26" s="21" t="str">
        <f>_xlfn.XLOOKUP(A26,Admin!$A$2:$A$601,Admin!$D$2:$D$601,"",0)</f>
        <v>Sofia</v>
      </c>
      <c r="D26" s="21" t="str">
        <f>_xlfn.XLOOKUP(A26,Admin!$A$2:$A$601,Admin!$E$2:$E$601,"",0)</f>
        <v>Pretty</v>
      </c>
      <c r="E26" s="45">
        <v>13.1</v>
      </c>
      <c r="F26" s="21">
        <f t="shared" si="0"/>
        <v>9</v>
      </c>
      <c r="H26" s="45">
        <v>408</v>
      </c>
      <c r="I26" s="21" t="str">
        <f>_xlfn.XLOOKUP(H26,Admin!$A$2:$A$601,Admin!$C$2:$C$601,"",0)</f>
        <v>U11G PR</v>
      </c>
      <c r="J26" s="21" t="str">
        <f>_xlfn.XLOOKUP(H26,Admin!$A$2:$A$601,Admin!$D$2:$D$601,"",0)</f>
        <v>Polly</v>
      </c>
      <c r="K26" s="21" t="str">
        <f>_xlfn.XLOOKUP(H26,Admin!$A$2:$A$601,Admin!$E$2:$E$601,"",0)</f>
        <v>Warboys</v>
      </c>
      <c r="L26" s="45">
        <v>28.2</v>
      </c>
      <c r="M26" s="21">
        <f t="shared" si="1"/>
        <v>9</v>
      </c>
    </row>
    <row r="27" spans="1:13" x14ac:dyDescent="0.35">
      <c r="A27" s="45">
        <v>467</v>
      </c>
      <c r="B27" s="21" t="str">
        <f>_xlfn.XLOOKUP(A27,Admin!$A$2:$A$601,Admin!$C$2:$C$601,"",0)</f>
        <v>U11G PR</v>
      </c>
      <c r="C27" s="21" t="str">
        <f>_xlfn.XLOOKUP(A27,Admin!$A$2:$A$601,Admin!$D$2:$D$601,"",0)</f>
        <v>Dolcie</v>
      </c>
      <c r="D27" s="21" t="str">
        <f>_xlfn.XLOOKUP(A27,Admin!$A$2:$A$601,Admin!$E$2:$E$601,"",0)</f>
        <v>Sharman</v>
      </c>
      <c r="E27" s="45">
        <v>13.1</v>
      </c>
      <c r="F27" s="21">
        <f t="shared" si="0"/>
        <v>9</v>
      </c>
      <c r="H27" s="45">
        <v>466</v>
      </c>
      <c r="I27" s="21" t="str">
        <f>_xlfn.XLOOKUP(H27,Admin!$A$2:$A$601,Admin!$C$2:$C$601,"",0)</f>
        <v>U11G PR</v>
      </c>
      <c r="J27" s="21" t="str">
        <f>_xlfn.XLOOKUP(H27,Admin!$A$2:$A$601,Admin!$D$2:$D$601,"",0)</f>
        <v>Bella</v>
      </c>
      <c r="K27" s="21" t="str">
        <f>_xlfn.XLOOKUP(H27,Admin!$A$2:$A$601,Admin!$E$2:$E$601,"",0)</f>
        <v>Graham</v>
      </c>
      <c r="L27" s="45">
        <v>29</v>
      </c>
      <c r="M27" s="21">
        <f t="shared" si="1"/>
        <v>10</v>
      </c>
    </row>
    <row r="28" spans="1:13" x14ac:dyDescent="0.35">
      <c r="A28" s="45">
        <v>201</v>
      </c>
      <c r="B28" s="21" t="str">
        <f>_xlfn.XLOOKUP(A28,Admin!$A$2:$A$601,Admin!$C$2:$C$601,"",0)</f>
        <v>U11G DAC</v>
      </c>
      <c r="C28" s="21" t="str">
        <f>_xlfn.XLOOKUP(A28,Admin!$A$2:$A$601,Admin!$D$2:$D$601,"",0)</f>
        <v>IVY</v>
      </c>
      <c r="D28" s="21" t="str">
        <f>_xlfn.XLOOKUP(A28,Admin!$A$2:$A$601,Admin!$E$2:$E$601,"",0)</f>
        <v>COLLINS</v>
      </c>
      <c r="E28" s="45">
        <v>13.2</v>
      </c>
      <c r="F28" s="21">
        <f t="shared" si="0"/>
        <v>11</v>
      </c>
      <c r="H28" s="45"/>
      <c r="I28" s="21" t="str">
        <f>_xlfn.XLOOKUP(H28,Admin!$A$2:$A$601,Admin!$C$2:$C$601,"",0)</f>
        <v/>
      </c>
      <c r="J28" s="21" t="str">
        <f>_xlfn.XLOOKUP(H28,Admin!$A$2:$A$601,Admin!$D$2:$D$601,"",0)</f>
        <v/>
      </c>
      <c r="K28" s="21" t="str">
        <f>_xlfn.XLOOKUP(H28,Admin!$A$2:$A$601,Admin!$E$2:$E$601,"",0)</f>
        <v/>
      </c>
      <c r="L28" s="45"/>
      <c r="M28" s="21" t="str">
        <f t="shared" si="1"/>
        <v/>
      </c>
    </row>
    <row r="29" spans="1:13" x14ac:dyDescent="0.35">
      <c r="A29" s="45">
        <v>407</v>
      </c>
      <c r="B29" s="21" t="str">
        <f>_xlfn.XLOOKUP(A29,Admin!$A$2:$A$601,Admin!$C$2:$C$601,"",0)</f>
        <v>U11G PR</v>
      </c>
      <c r="C29" s="21" t="str">
        <f>_xlfn.XLOOKUP(A29,Admin!$A$2:$A$601,Admin!$D$2:$D$601,"",0)</f>
        <v>Gwen</v>
      </c>
      <c r="D29" s="21" t="str">
        <f>_xlfn.XLOOKUP(A29,Admin!$A$2:$A$601,Admin!$E$2:$E$601,"",0)</f>
        <v>Johns</v>
      </c>
      <c r="E29" s="45">
        <v>13.2</v>
      </c>
      <c r="F29" s="21">
        <f t="shared" si="0"/>
        <v>11</v>
      </c>
      <c r="H29" s="45"/>
      <c r="I29" s="21" t="str">
        <f>_xlfn.XLOOKUP(H29,Admin!$A$2:$A$601,Admin!$C$2:$C$601,"",0)</f>
        <v/>
      </c>
      <c r="J29" s="21" t="str">
        <f>_xlfn.XLOOKUP(H29,Admin!$A$2:$A$601,Admin!$D$2:$D$601,"",0)</f>
        <v/>
      </c>
      <c r="K29" s="21" t="str">
        <f>_xlfn.XLOOKUP(H29,Admin!$A$2:$A$601,Admin!$E$2:$E$601,"",0)</f>
        <v/>
      </c>
      <c r="L29" s="45"/>
      <c r="M29" s="21" t="str">
        <f t="shared" si="1"/>
        <v/>
      </c>
    </row>
    <row r="30" spans="1:13" x14ac:dyDescent="0.35">
      <c r="A30" s="45">
        <v>614</v>
      </c>
      <c r="B30" s="21" t="str">
        <f>_xlfn.XLOOKUP(A30,Admin!$A$2:$A$601,Admin!$C$2:$C$601,"",0)</f>
        <v>U11G WAC</v>
      </c>
      <c r="C30" s="21" t="str">
        <f>_xlfn.XLOOKUP(A30,Admin!$A$2:$A$601,Admin!$D$2:$D$601,"",0)</f>
        <v>SAVANNAH</v>
      </c>
      <c r="D30" s="21" t="str">
        <f>_xlfn.XLOOKUP(A30,Admin!$A$2:$A$601,Admin!$E$2:$E$601,"",0)</f>
        <v>HASTINGS</v>
      </c>
      <c r="E30" s="45">
        <v>13.2</v>
      </c>
      <c r="F30" s="21">
        <f t="shared" si="0"/>
        <v>11</v>
      </c>
      <c r="H30" s="45"/>
      <c r="I30" s="21" t="str">
        <f>_xlfn.XLOOKUP(H30,Admin!$A$2:$A$601,Admin!$C$2:$C$601,"",0)</f>
        <v/>
      </c>
      <c r="J30" s="21" t="str">
        <f>_xlfn.XLOOKUP(H30,Admin!$A$2:$A$601,Admin!$D$2:$D$601,"",0)</f>
        <v/>
      </c>
      <c r="K30" s="21" t="str">
        <f>_xlfn.XLOOKUP(H30,Admin!$A$2:$A$601,Admin!$E$2:$E$601,"",0)</f>
        <v/>
      </c>
      <c r="L30" s="45"/>
      <c r="M30" s="21" t="str">
        <f t="shared" si="1"/>
        <v/>
      </c>
    </row>
    <row r="31" spans="1:13" x14ac:dyDescent="0.35">
      <c r="A31" s="45">
        <v>403</v>
      </c>
      <c r="B31" s="21" t="str">
        <f>_xlfn.XLOOKUP(A31,Admin!$A$2:$A$601,Admin!$C$2:$C$601,"",0)</f>
        <v>U11G PR</v>
      </c>
      <c r="C31" s="21" t="str">
        <f>_xlfn.XLOOKUP(A31,Admin!$A$2:$A$601,Admin!$D$2:$D$601,"",0)</f>
        <v>Paris</v>
      </c>
      <c r="D31" s="21" t="str">
        <f>_xlfn.XLOOKUP(A31,Admin!$A$2:$A$601,Admin!$E$2:$E$601,"",0)</f>
        <v>Holbert</v>
      </c>
      <c r="E31" s="45">
        <v>13.2</v>
      </c>
      <c r="F31" s="21">
        <f t="shared" si="0"/>
        <v>11</v>
      </c>
      <c r="H31" s="45"/>
      <c r="I31" s="21" t="str">
        <f>_xlfn.XLOOKUP(H31,Admin!$A$2:$A$601,Admin!$C$2:$C$601,"",0)</f>
        <v/>
      </c>
      <c r="J31" s="21" t="str">
        <f>_xlfn.XLOOKUP(H31,Admin!$A$2:$A$601,Admin!$D$2:$D$601,"",0)</f>
        <v/>
      </c>
      <c r="K31" s="21" t="str">
        <f>_xlfn.XLOOKUP(H31,Admin!$A$2:$A$601,Admin!$E$2:$E$601,"",0)</f>
        <v/>
      </c>
      <c r="L31" s="45"/>
      <c r="M31" s="21" t="str">
        <f t="shared" si="1"/>
        <v/>
      </c>
    </row>
    <row r="32" spans="1:13" x14ac:dyDescent="0.35">
      <c r="A32" s="45">
        <v>103</v>
      </c>
      <c r="B32" s="21" t="str">
        <f>_xlfn.XLOOKUP(A32,Admin!$A$2:$A$601,Admin!$C$2:$C$601,"",0)</f>
        <v>U11G BAC</v>
      </c>
      <c r="C32" s="21" t="str">
        <f>_xlfn.XLOOKUP(A32,Admin!$A$2:$A$601,Admin!$D$2:$D$601,"",0)</f>
        <v>Kaya</v>
      </c>
      <c r="D32" s="21" t="str">
        <f>_xlfn.XLOOKUP(A32,Admin!$A$2:$A$601,Admin!$E$2:$E$601,"",0)</f>
        <v>Atie</v>
      </c>
      <c r="E32" s="45">
        <v>13.4</v>
      </c>
      <c r="F32" s="21">
        <f t="shared" si="0"/>
        <v>15</v>
      </c>
      <c r="H32" s="45"/>
      <c r="I32" s="21" t="str">
        <f>_xlfn.XLOOKUP(H32,Admin!$A$2:$A$601,Admin!$C$2:$C$601,"",0)</f>
        <v/>
      </c>
      <c r="J32" s="21" t="str">
        <f>_xlfn.XLOOKUP(H32,Admin!$A$2:$A$601,Admin!$D$2:$D$601,"",0)</f>
        <v/>
      </c>
      <c r="K32" s="21" t="str">
        <f>_xlfn.XLOOKUP(H32,Admin!$A$2:$A$601,Admin!$E$2:$E$601,"",0)</f>
        <v/>
      </c>
      <c r="L32" s="45"/>
      <c r="M32" s="21" t="str">
        <f t="shared" si="1"/>
        <v/>
      </c>
    </row>
    <row r="33" spans="1:13" x14ac:dyDescent="0.35">
      <c r="A33" s="45">
        <v>612</v>
      </c>
      <c r="B33" s="21" t="str">
        <f>_xlfn.XLOOKUP(A33,Admin!$A$2:$A$601,Admin!$C$2:$C$601,"",0)</f>
        <v>U11G WAC</v>
      </c>
      <c r="C33" s="21" t="str">
        <f>_xlfn.XLOOKUP(A33,Admin!$A$2:$A$601,Admin!$D$2:$D$601,"",0)</f>
        <v xml:space="preserve">EDITH </v>
      </c>
      <c r="D33" s="21" t="str">
        <f>_xlfn.XLOOKUP(A33,Admin!$A$2:$A$601,Admin!$E$2:$E$601,"",0)</f>
        <v xml:space="preserve">WALKER </v>
      </c>
      <c r="E33" s="45">
        <v>13.4</v>
      </c>
      <c r="F33" s="21">
        <f t="shared" si="0"/>
        <v>15</v>
      </c>
      <c r="H33" s="45"/>
      <c r="I33" s="21" t="str">
        <f>_xlfn.XLOOKUP(H33,Admin!$A$2:$A$601,Admin!$C$2:$C$601,"",0)</f>
        <v/>
      </c>
      <c r="J33" s="21" t="str">
        <f>_xlfn.XLOOKUP(H33,Admin!$A$2:$A$601,Admin!$D$2:$D$601,"",0)</f>
        <v/>
      </c>
      <c r="K33" s="21" t="str">
        <f>_xlfn.XLOOKUP(H33,Admin!$A$2:$A$601,Admin!$E$2:$E$601,"",0)</f>
        <v/>
      </c>
      <c r="L33" s="45"/>
      <c r="M33" s="21" t="str">
        <f t="shared" si="1"/>
        <v/>
      </c>
    </row>
    <row r="34" spans="1:13" x14ac:dyDescent="0.35">
      <c r="A34" s="45">
        <v>400</v>
      </c>
      <c r="B34" s="21" t="str">
        <f>_xlfn.XLOOKUP(A34,Admin!$A$2:$A$601,Admin!$C$2:$C$601,"",0)</f>
        <v>U11G PR</v>
      </c>
      <c r="C34" s="21" t="str">
        <f>_xlfn.XLOOKUP(A34,Admin!$A$2:$A$601,Admin!$D$2:$D$601,"",0)</f>
        <v>Rose</v>
      </c>
      <c r="D34" s="21" t="str">
        <f>_xlfn.XLOOKUP(A34,Admin!$A$2:$A$601,Admin!$E$2:$E$601,"",0)</f>
        <v>Neil</v>
      </c>
      <c r="E34" s="45">
        <v>13.4</v>
      </c>
      <c r="F34" s="21">
        <f t="shared" si="0"/>
        <v>15</v>
      </c>
      <c r="H34" s="45"/>
      <c r="I34" s="21" t="str">
        <f>_xlfn.XLOOKUP(H34,Admin!$A$2:$A$601,Admin!$C$2:$C$601,"",0)</f>
        <v/>
      </c>
      <c r="J34" s="21" t="str">
        <f>_xlfn.XLOOKUP(H34,Admin!$A$2:$A$601,Admin!$D$2:$D$601,"",0)</f>
        <v/>
      </c>
      <c r="K34" s="21" t="str">
        <f>_xlfn.XLOOKUP(H34,Admin!$A$2:$A$601,Admin!$E$2:$E$601,"",0)</f>
        <v/>
      </c>
      <c r="L34" s="45"/>
      <c r="M34" s="21" t="str">
        <f t="shared" si="1"/>
        <v/>
      </c>
    </row>
    <row r="35" spans="1:13" x14ac:dyDescent="0.35">
      <c r="A35" s="45">
        <v>405</v>
      </c>
      <c r="B35" s="21" t="str">
        <f>_xlfn.XLOOKUP(A35,Admin!$A$2:$A$601,Admin!$C$2:$C$601,"",0)</f>
        <v>U11G PR</v>
      </c>
      <c r="C35" s="21" t="str">
        <f>_xlfn.XLOOKUP(A35,Admin!$A$2:$A$601,Admin!$D$2:$D$601,"",0)</f>
        <v>Florence</v>
      </c>
      <c r="D35" s="21" t="str">
        <f>_xlfn.XLOOKUP(A35,Admin!$A$2:$A$601,Admin!$E$2:$E$601,"",0)</f>
        <v>Roberts</v>
      </c>
      <c r="E35" s="45">
        <v>13.4</v>
      </c>
      <c r="F35" s="21">
        <f t="shared" si="0"/>
        <v>15</v>
      </c>
      <c r="H35" s="45"/>
      <c r="I35" s="21" t="str">
        <f>_xlfn.XLOOKUP(H35,Admin!$A$2:$A$601,Admin!$C$2:$C$601,"",0)</f>
        <v/>
      </c>
      <c r="J35" s="21" t="str">
        <f>_xlfn.XLOOKUP(H35,Admin!$A$2:$A$601,Admin!$D$2:$D$601,"",0)</f>
        <v/>
      </c>
      <c r="K35" s="21" t="str">
        <f>_xlfn.XLOOKUP(H35,Admin!$A$2:$A$601,Admin!$E$2:$E$601,"",0)</f>
        <v/>
      </c>
      <c r="L35" s="45"/>
      <c r="M35" s="21" t="str">
        <f t="shared" si="1"/>
        <v/>
      </c>
    </row>
    <row r="36" spans="1:13" x14ac:dyDescent="0.35">
      <c r="A36" s="45">
        <v>602</v>
      </c>
      <c r="B36" s="21" t="str">
        <f>_xlfn.XLOOKUP(A36,Admin!$A$2:$A$601,Admin!$C$2:$C$601,"",0)</f>
        <v>U11G WAC</v>
      </c>
      <c r="C36" s="21" t="str">
        <f>_xlfn.XLOOKUP(A36,Admin!$A$2:$A$601,Admin!$D$2:$D$601,"",0)</f>
        <v xml:space="preserve">LILLIE </v>
      </c>
      <c r="D36" s="21" t="str">
        <f>_xlfn.XLOOKUP(A36,Admin!$A$2:$A$601,Admin!$E$2:$E$601,"",0)</f>
        <v>WELLS</v>
      </c>
      <c r="E36" s="45">
        <v>13.5</v>
      </c>
      <c r="F36" s="21">
        <f t="shared" si="0"/>
        <v>19</v>
      </c>
      <c r="H36" s="45"/>
      <c r="I36" s="21" t="str">
        <f>_xlfn.XLOOKUP(H36,Admin!$A$2:$A$601,Admin!$C$2:$C$601,"",0)</f>
        <v/>
      </c>
      <c r="J36" s="21" t="str">
        <f>_xlfn.XLOOKUP(H36,Admin!$A$2:$A$601,Admin!$D$2:$D$601,"",0)</f>
        <v/>
      </c>
      <c r="K36" s="21" t="str">
        <f>_xlfn.XLOOKUP(H36,Admin!$A$2:$A$601,Admin!$E$2:$E$601,"",0)</f>
        <v/>
      </c>
      <c r="L36" s="45"/>
      <c r="M36" s="21" t="str">
        <f t="shared" si="1"/>
        <v/>
      </c>
    </row>
    <row r="37" spans="1:13" x14ac:dyDescent="0.35">
      <c r="A37" s="45">
        <v>203</v>
      </c>
      <c r="B37" s="21" t="str">
        <f>_xlfn.XLOOKUP(A37,Admin!$A$2:$A$601,Admin!$C$2:$C$601,"",0)</f>
        <v>U11G DAC</v>
      </c>
      <c r="C37" s="21" t="str">
        <f>_xlfn.XLOOKUP(A37,Admin!$A$2:$A$601,Admin!$D$2:$D$601,"",0)</f>
        <v>JASMINE</v>
      </c>
      <c r="D37" s="21" t="str">
        <f>_xlfn.XLOOKUP(A37,Admin!$A$2:$A$601,Admin!$E$2:$E$601,"",0)</f>
        <v>DEAKIN</v>
      </c>
      <c r="E37" s="45">
        <v>13.6</v>
      </c>
      <c r="F37" s="21">
        <f t="shared" si="0"/>
        <v>20</v>
      </c>
      <c r="H37" s="45"/>
      <c r="I37" s="21" t="str">
        <f>_xlfn.XLOOKUP(H37,Admin!$A$2:$A$601,Admin!$C$2:$C$601,"",0)</f>
        <v/>
      </c>
      <c r="J37" s="21" t="str">
        <f>_xlfn.XLOOKUP(H37,Admin!$A$2:$A$601,Admin!$D$2:$D$601,"",0)</f>
        <v/>
      </c>
      <c r="K37" s="21" t="str">
        <f>_xlfn.XLOOKUP(H37,Admin!$A$2:$A$601,Admin!$E$2:$E$601,"",0)</f>
        <v/>
      </c>
      <c r="L37" s="45"/>
      <c r="M37" s="21" t="str">
        <f t="shared" si="1"/>
        <v/>
      </c>
    </row>
    <row r="38" spans="1:13" x14ac:dyDescent="0.35">
      <c r="A38" s="45">
        <v>104</v>
      </c>
      <c r="B38" s="21" t="str">
        <f>_xlfn.XLOOKUP(A38,Admin!$A$2:$A$601,Admin!$C$2:$C$601,"",0)</f>
        <v>U11G BAC</v>
      </c>
      <c r="C38" s="21" t="str">
        <f>_xlfn.XLOOKUP(A38,Admin!$A$2:$A$601,Admin!$D$2:$D$601,"",0)</f>
        <v>Gabrielle</v>
      </c>
      <c r="D38" s="21" t="str">
        <f>_xlfn.XLOOKUP(A38,Admin!$A$2:$A$601,Admin!$E$2:$E$601,"",0)</f>
        <v>Agyei-baah</v>
      </c>
      <c r="E38" s="45">
        <v>13.7</v>
      </c>
      <c r="F38" s="21">
        <f t="shared" si="0"/>
        <v>21</v>
      </c>
      <c r="H38" s="45"/>
      <c r="I38" s="21" t="str">
        <f>_xlfn.XLOOKUP(H38,Admin!$A$2:$A$601,Admin!$C$2:$C$601,"",0)</f>
        <v/>
      </c>
      <c r="J38" s="21" t="str">
        <f>_xlfn.XLOOKUP(H38,Admin!$A$2:$A$601,Admin!$D$2:$D$601,"",0)</f>
        <v/>
      </c>
      <c r="K38" s="21" t="str">
        <f>_xlfn.XLOOKUP(H38,Admin!$A$2:$A$601,Admin!$E$2:$E$601,"",0)</f>
        <v/>
      </c>
      <c r="L38" s="45"/>
      <c r="M38" s="21" t="str">
        <f t="shared" si="1"/>
        <v/>
      </c>
    </row>
    <row r="39" spans="1:13" x14ac:dyDescent="0.35">
      <c r="A39" s="45">
        <v>206</v>
      </c>
      <c r="B39" s="21" t="str">
        <f>_xlfn.XLOOKUP(A39,Admin!$A$2:$A$601,Admin!$C$2:$C$601,"",0)</f>
        <v>U11G DAC</v>
      </c>
      <c r="C39" s="21" t="str">
        <f>_xlfn.XLOOKUP(A39,Admin!$A$2:$A$601,Admin!$D$2:$D$601,"",0)</f>
        <v>IRIS</v>
      </c>
      <c r="D39" s="21" t="str">
        <f>_xlfn.XLOOKUP(A39,Admin!$A$2:$A$601,Admin!$E$2:$E$601,"",0)</f>
        <v>GOTEL</v>
      </c>
      <c r="E39" s="45">
        <v>13.8</v>
      </c>
      <c r="F39" s="21">
        <f t="shared" si="0"/>
        <v>22</v>
      </c>
      <c r="H39" s="45"/>
      <c r="I39" s="21" t="str">
        <f>_xlfn.XLOOKUP(H39,Admin!$A$2:$A$601,Admin!$C$2:$C$601,"",0)</f>
        <v/>
      </c>
      <c r="J39" s="21" t="str">
        <f>_xlfn.XLOOKUP(H39,Admin!$A$2:$A$601,Admin!$D$2:$D$601,"",0)</f>
        <v/>
      </c>
      <c r="K39" s="21" t="str">
        <f>_xlfn.XLOOKUP(H39,Admin!$A$2:$A$601,Admin!$E$2:$E$601,"",0)</f>
        <v/>
      </c>
      <c r="L39" s="45"/>
      <c r="M39" s="21" t="str">
        <f t="shared" si="1"/>
        <v/>
      </c>
    </row>
    <row r="40" spans="1:13" x14ac:dyDescent="0.35">
      <c r="A40" s="45">
        <v>406</v>
      </c>
      <c r="B40" s="21" t="str">
        <f>_xlfn.XLOOKUP(A40,Admin!$A$2:$A$601,Admin!$C$2:$C$601,"",0)</f>
        <v>U11G PR</v>
      </c>
      <c r="C40" s="21" t="str">
        <f>_xlfn.XLOOKUP(A40,Admin!$A$2:$A$601,Admin!$D$2:$D$601,"",0)</f>
        <v>Kamili</v>
      </c>
      <c r="D40" s="21" t="str">
        <f>_xlfn.XLOOKUP(A40,Admin!$A$2:$A$601,Admin!$E$2:$E$601,"",0)</f>
        <v>Okoth</v>
      </c>
      <c r="E40" s="45">
        <v>13.8</v>
      </c>
      <c r="F40" s="21">
        <f t="shared" si="0"/>
        <v>22</v>
      </c>
      <c r="H40" s="45"/>
      <c r="I40" s="21" t="str">
        <f>_xlfn.XLOOKUP(H40,Admin!$A$2:$A$601,Admin!$C$2:$C$601,"",0)</f>
        <v/>
      </c>
      <c r="J40" s="21" t="str">
        <f>_xlfn.XLOOKUP(H40,Admin!$A$2:$A$601,Admin!$D$2:$D$601,"",0)</f>
        <v/>
      </c>
      <c r="K40" s="21" t="str">
        <f>_xlfn.XLOOKUP(H40,Admin!$A$2:$A$601,Admin!$E$2:$E$601,"",0)</f>
        <v/>
      </c>
      <c r="L40" s="45"/>
      <c r="M40" s="21" t="str">
        <f t="shared" si="1"/>
        <v/>
      </c>
    </row>
    <row r="41" spans="1:13" x14ac:dyDescent="0.35">
      <c r="A41" s="45">
        <v>402</v>
      </c>
      <c r="B41" s="21" t="str">
        <f>_xlfn.XLOOKUP(A41,Admin!$A$2:$A$601,Admin!$C$2:$C$601,"",0)</f>
        <v>U11G PR</v>
      </c>
      <c r="C41" s="21" t="str">
        <f>_xlfn.XLOOKUP(A41,Admin!$A$2:$A$601,Admin!$D$2:$D$601,"",0)</f>
        <v>Violet</v>
      </c>
      <c r="D41" s="21" t="str">
        <f>_xlfn.XLOOKUP(A41,Admin!$A$2:$A$601,Admin!$E$2:$E$601,"",0)</f>
        <v>Fulling</v>
      </c>
      <c r="E41" s="45">
        <v>13.9</v>
      </c>
      <c r="F41" s="21">
        <f t="shared" si="0"/>
        <v>24</v>
      </c>
      <c r="H41" s="45"/>
      <c r="I41" s="21" t="str">
        <f>_xlfn.XLOOKUP(H41,Admin!$A$2:$A$601,Admin!$C$2:$C$601,"",0)</f>
        <v/>
      </c>
      <c r="J41" s="21" t="str">
        <f>_xlfn.XLOOKUP(H41,Admin!$A$2:$A$601,Admin!$D$2:$D$601,"",0)</f>
        <v/>
      </c>
      <c r="K41" s="21" t="str">
        <f>_xlfn.XLOOKUP(H41,Admin!$A$2:$A$601,Admin!$E$2:$E$601,"",0)</f>
        <v/>
      </c>
      <c r="L41" s="45"/>
      <c r="M41" s="21" t="str">
        <f t="shared" si="1"/>
        <v/>
      </c>
    </row>
    <row r="42" spans="1:13" x14ac:dyDescent="0.35">
      <c r="A42" s="45">
        <v>487</v>
      </c>
      <c r="B42" s="21" t="str">
        <f>_xlfn.XLOOKUP(A42,Admin!$A$2:$A$601,Admin!$C$2:$C$601,"",0)</f>
        <v>U11G PR</v>
      </c>
      <c r="C42" s="21" t="str">
        <f>_xlfn.XLOOKUP(A42,Admin!$A$2:$A$601,Admin!$D$2:$D$601,"",0)</f>
        <v>Dora</v>
      </c>
      <c r="D42" s="21" t="str">
        <f>_xlfn.XLOOKUP(A42,Admin!$A$2:$A$601,Admin!$E$2:$E$601,"",0)</f>
        <v>Doma</v>
      </c>
      <c r="E42" s="45">
        <v>13.9</v>
      </c>
      <c r="F42" s="21">
        <f t="shared" si="0"/>
        <v>24</v>
      </c>
      <c r="H42" s="45"/>
      <c r="I42" s="21" t="str">
        <f>_xlfn.XLOOKUP(H42,Admin!$A$2:$A$601,Admin!$C$2:$C$601,"",0)</f>
        <v/>
      </c>
      <c r="J42" s="21" t="str">
        <f>_xlfn.XLOOKUP(H42,Admin!$A$2:$A$601,Admin!$D$2:$D$601,"",0)</f>
        <v/>
      </c>
      <c r="K42" s="21" t="str">
        <f>_xlfn.XLOOKUP(H42,Admin!$A$2:$A$601,Admin!$E$2:$E$601,"",0)</f>
        <v/>
      </c>
      <c r="L42" s="45"/>
      <c r="M42" s="21" t="str">
        <f t="shared" si="1"/>
        <v/>
      </c>
    </row>
    <row r="43" spans="1:13" x14ac:dyDescent="0.35">
      <c r="A43" s="45">
        <v>300</v>
      </c>
      <c r="B43" s="21" t="str">
        <f>_xlfn.XLOOKUP(A43,Admin!$A$2:$A$601,Admin!$C$2:$C$601,"",0)</f>
        <v>U11G PAC</v>
      </c>
      <c r="C43" s="21" t="str">
        <f>_xlfn.XLOOKUP(A43,Admin!$A$2:$A$601,Admin!$D$2:$D$601,"",0)</f>
        <v>Charlotte</v>
      </c>
      <c r="D43" s="21" t="str">
        <f>_xlfn.XLOOKUP(A43,Admin!$A$2:$A$601,Admin!$E$2:$E$601,"",0)</f>
        <v>Beisley</v>
      </c>
      <c r="E43" s="45">
        <v>14</v>
      </c>
      <c r="F43" s="21">
        <f t="shared" si="0"/>
        <v>26</v>
      </c>
      <c r="H43" s="45"/>
      <c r="I43" s="21" t="str">
        <f>_xlfn.XLOOKUP(H43,Admin!$A$2:$A$601,Admin!$C$2:$C$601,"",0)</f>
        <v/>
      </c>
      <c r="J43" s="21" t="str">
        <f>_xlfn.XLOOKUP(H43,Admin!$A$2:$A$601,Admin!$D$2:$D$601,"",0)</f>
        <v/>
      </c>
      <c r="K43" s="21" t="str">
        <f>_xlfn.XLOOKUP(H43,Admin!$A$2:$A$601,Admin!$E$2:$E$601,"",0)</f>
        <v/>
      </c>
      <c r="L43" s="45"/>
      <c r="M43" s="21" t="str">
        <f t="shared" si="1"/>
        <v/>
      </c>
    </row>
    <row r="44" spans="1:13" x14ac:dyDescent="0.35">
      <c r="A44" s="45">
        <v>601</v>
      </c>
      <c r="B44" s="21" t="str">
        <f>_xlfn.XLOOKUP(A44,Admin!$A$2:$A$601,Admin!$C$2:$C$601,"",0)</f>
        <v>U11G WAC</v>
      </c>
      <c r="C44" s="21" t="str">
        <f>_xlfn.XLOOKUP(A44,Admin!$A$2:$A$601,Admin!$D$2:$D$601,"",0)</f>
        <v xml:space="preserve">FREYA </v>
      </c>
      <c r="D44" s="21" t="str">
        <f>_xlfn.XLOOKUP(A44,Admin!$A$2:$A$601,Admin!$E$2:$E$601,"",0)</f>
        <v xml:space="preserve">LEAR </v>
      </c>
      <c r="E44" s="45">
        <v>14</v>
      </c>
      <c r="F44" s="21">
        <f t="shared" si="0"/>
        <v>26</v>
      </c>
      <c r="H44" s="45"/>
      <c r="I44" s="21" t="str">
        <f>_xlfn.XLOOKUP(H44,Admin!$A$2:$A$601,Admin!$C$2:$C$601,"",0)</f>
        <v/>
      </c>
      <c r="J44" s="21" t="str">
        <f>_xlfn.XLOOKUP(H44,Admin!$A$2:$A$601,Admin!$D$2:$D$601,"",0)</f>
        <v/>
      </c>
      <c r="K44" s="21" t="str">
        <f>_xlfn.XLOOKUP(H44,Admin!$A$2:$A$601,Admin!$E$2:$E$601,"",0)</f>
        <v/>
      </c>
      <c r="L44" s="45"/>
      <c r="M44" s="21" t="str">
        <f t="shared" si="1"/>
        <v/>
      </c>
    </row>
    <row r="45" spans="1:13" x14ac:dyDescent="0.35">
      <c r="A45" s="45">
        <v>410</v>
      </c>
      <c r="B45" s="21" t="str">
        <f>_xlfn.XLOOKUP(A45,Admin!$A$2:$A$601,Admin!$C$2:$C$601,"",0)</f>
        <v>U11G PR</v>
      </c>
      <c r="C45" s="21" t="str">
        <f>_xlfn.XLOOKUP(A45,Admin!$A$2:$A$601,Admin!$D$2:$D$601,"",0)</f>
        <v>Brooke</v>
      </c>
      <c r="D45" s="21" t="str">
        <f>_xlfn.XLOOKUP(A45,Admin!$A$2:$A$601,Admin!$E$2:$E$601,"",0)</f>
        <v>Parry-Davidson</v>
      </c>
      <c r="E45" s="45">
        <v>14</v>
      </c>
      <c r="F45" s="21">
        <f t="shared" si="0"/>
        <v>26</v>
      </c>
      <c r="H45" s="45"/>
      <c r="I45" s="21" t="str">
        <f>_xlfn.XLOOKUP(H45,Admin!$A$2:$A$601,Admin!$C$2:$C$601,"",0)</f>
        <v/>
      </c>
      <c r="J45" s="21" t="str">
        <f>_xlfn.XLOOKUP(H45,Admin!$A$2:$A$601,Admin!$D$2:$D$601,"",0)</f>
        <v/>
      </c>
      <c r="K45" s="21" t="str">
        <f>_xlfn.XLOOKUP(H45,Admin!$A$2:$A$601,Admin!$E$2:$E$601,"",0)</f>
        <v/>
      </c>
      <c r="L45" s="45"/>
      <c r="M45" s="21" t="str">
        <f t="shared" si="1"/>
        <v/>
      </c>
    </row>
    <row r="46" spans="1:13" x14ac:dyDescent="0.35">
      <c r="A46" s="45">
        <v>404</v>
      </c>
      <c r="B46" s="21" t="str">
        <f>_xlfn.XLOOKUP(A46,Admin!$A$2:$A$601,Admin!$C$2:$C$601,"",0)</f>
        <v>U11G PR</v>
      </c>
      <c r="C46" s="21" t="str">
        <f>_xlfn.XLOOKUP(A46,Admin!$A$2:$A$601,Admin!$D$2:$D$601,"",0)</f>
        <v>Nellie</v>
      </c>
      <c r="D46" s="21" t="str">
        <f>_xlfn.XLOOKUP(A46,Admin!$A$2:$A$601,Admin!$E$2:$E$601,"",0)</f>
        <v>Roberts</v>
      </c>
      <c r="E46" s="45">
        <v>14.1</v>
      </c>
      <c r="F46" s="21">
        <f t="shared" si="0"/>
        <v>29</v>
      </c>
      <c r="H46" s="45"/>
      <c r="I46" s="21" t="str">
        <f>_xlfn.XLOOKUP(H46,Admin!$A$2:$A$601,Admin!$C$2:$C$601,"",0)</f>
        <v/>
      </c>
      <c r="J46" s="21" t="str">
        <f>_xlfn.XLOOKUP(H46,Admin!$A$2:$A$601,Admin!$D$2:$D$601,"",0)</f>
        <v/>
      </c>
      <c r="K46" s="21" t="str">
        <f>_xlfn.XLOOKUP(H46,Admin!$A$2:$A$601,Admin!$E$2:$E$601,"",0)</f>
        <v/>
      </c>
      <c r="L46" s="45"/>
      <c r="M46" s="21" t="str">
        <f t="shared" si="1"/>
        <v/>
      </c>
    </row>
    <row r="47" spans="1:13" x14ac:dyDescent="0.35">
      <c r="A47" s="45">
        <v>606</v>
      </c>
      <c r="B47" s="21" t="str">
        <f>_xlfn.XLOOKUP(A47,Admin!$A$2:$A$601,Admin!$C$2:$C$601,"",0)</f>
        <v>U11G WAC</v>
      </c>
      <c r="C47" s="21" t="str">
        <f>_xlfn.XLOOKUP(A47,Admin!$A$2:$A$601,Admin!$D$2:$D$601,"",0)</f>
        <v xml:space="preserve">CORAL </v>
      </c>
      <c r="D47" s="21" t="str">
        <f>_xlfn.XLOOKUP(A47,Admin!$A$2:$A$601,Admin!$E$2:$E$601,"",0)</f>
        <v xml:space="preserve">RICHARDS </v>
      </c>
      <c r="E47" s="45">
        <v>14.1</v>
      </c>
      <c r="F47" s="21">
        <f t="shared" si="0"/>
        <v>29</v>
      </c>
      <c r="H47" s="45"/>
      <c r="I47" s="21" t="str">
        <f>_xlfn.XLOOKUP(H47,Admin!$A$2:$A$601,Admin!$C$2:$C$601,"",0)</f>
        <v/>
      </c>
      <c r="J47" s="21" t="str">
        <f>_xlfn.XLOOKUP(H47,Admin!$A$2:$A$601,Admin!$D$2:$D$601,"",0)</f>
        <v/>
      </c>
      <c r="K47" s="21" t="str">
        <f>_xlfn.XLOOKUP(H47,Admin!$A$2:$A$601,Admin!$E$2:$E$601,"",0)</f>
        <v/>
      </c>
      <c r="L47" s="45"/>
      <c r="M47" s="21" t="str">
        <f t="shared" si="1"/>
        <v/>
      </c>
    </row>
    <row r="48" spans="1:13" x14ac:dyDescent="0.35">
      <c r="A48" s="45">
        <v>457</v>
      </c>
      <c r="B48" s="21" t="str">
        <f>_xlfn.XLOOKUP(A48,Admin!$A$2:$A$601,Admin!$C$2:$C$601,"",0)</f>
        <v>U11G PR</v>
      </c>
      <c r="C48" s="21" t="str">
        <f>_xlfn.XLOOKUP(A48,Admin!$A$2:$A$601,Admin!$D$2:$D$601,"",0)</f>
        <v>Madison</v>
      </c>
      <c r="D48" s="21" t="str">
        <f>_xlfn.XLOOKUP(A48,Admin!$A$2:$A$601,Admin!$E$2:$E$601,"",0)</f>
        <v>Holbert</v>
      </c>
      <c r="E48" s="45">
        <v>14.1</v>
      </c>
      <c r="F48" s="21">
        <f t="shared" si="0"/>
        <v>29</v>
      </c>
      <c r="H48" s="45"/>
      <c r="I48" s="21" t="str">
        <f>_xlfn.XLOOKUP(H48,Admin!$A$2:$A$601,Admin!$C$2:$C$601,"",0)</f>
        <v/>
      </c>
      <c r="J48" s="21" t="str">
        <f>_xlfn.XLOOKUP(H48,Admin!$A$2:$A$601,Admin!$D$2:$D$601,"",0)</f>
        <v/>
      </c>
      <c r="K48" s="21" t="str">
        <f>_xlfn.XLOOKUP(H48,Admin!$A$2:$A$601,Admin!$E$2:$E$601,"",0)</f>
        <v/>
      </c>
      <c r="L48" s="45"/>
      <c r="M48" s="21" t="str">
        <f t="shared" si="1"/>
        <v/>
      </c>
    </row>
    <row r="49" spans="1:13" x14ac:dyDescent="0.35">
      <c r="A49" s="45">
        <v>600</v>
      </c>
      <c r="B49" s="21" t="str">
        <f>_xlfn.XLOOKUP(A49,Admin!$A$2:$A$601,Admin!$C$2:$C$601,"",0)</f>
        <v>U11G WAC</v>
      </c>
      <c r="C49" s="21" t="str">
        <f>_xlfn.XLOOKUP(A49,Admin!$A$2:$A$601,Admin!$D$2:$D$601,"",0)</f>
        <v xml:space="preserve">MOLLIE  </v>
      </c>
      <c r="D49" s="21" t="str">
        <f>_xlfn.XLOOKUP(A49,Admin!$A$2:$A$601,Admin!$E$2:$E$601,"",0)</f>
        <v xml:space="preserve">DICKER </v>
      </c>
      <c r="E49" s="45">
        <v>14.2</v>
      </c>
      <c r="F49" s="21">
        <f t="shared" si="0"/>
        <v>32</v>
      </c>
      <c r="H49" s="45"/>
      <c r="I49" s="21" t="str">
        <f>_xlfn.XLOOKUP(H49,Admin!$A$2:$A$601,Admin!$C$2:$C$601,"",0)</f>
        <v/>
      </c>
      <c r="J49" s="21" t="str">
        <f>_xlfn.XLOOKUP(H49,Admin!$A$2:$A$601,Admin!$D$2:$D$601,"",0)</f>
        <v/>
      </c>
      <c r="K49" s="21" t="str">
        <f>_xlfn.XLOOKUP(H49,Admin!$A$2:$A$601,Admin!$E$2:$E$601,"",0)</f>
        <v/>
      </c>
      <c r="L49" s="45"/>
      <c r="M49" s="21" t="str">
        <f t="shared" si="1"/>
        <v/>
      </c>
    </row>
    <row r="50" spans="1:13" x14ac:dyDescent="0.35">
      <c r="A50" s="45">
        <v>205</v>
      </c>
      <c r="B50" s="21" t="str">
        <f>_xlfn.XLOOKUP(A50,Admin!$A$2:$A$601,Admin!$C$2:$C$601,"",0)</f>
        <v>U11G DAC</v>
      </c>
      <c r="C50" s="21" t="str">
        <f>_xlfn.XLOOKUP(A50,Admin!$A$2:$A$601,Admin!$D$2:$D$601,"",0)</f>
        <v>ANNABEL</v>
      </c>
      <c r="D50" s="21" t="str">
        <f>_xlfn.XLOOKUP(A50,Admin!$A$2:$A$601,Admin!$E$2:$E$601,"",0)</f>
        <v>RICHARDS</v>
      </c>
      <c r="E50" s="45">
        <v>14.2</v>
      </c>
      <c r="F50" s="21">
        <f t="shared" si="0"/>
        <v>32</v>
      </c>
      <c r="H50" s="45"/>
      <c r="I50" s="21" t="str">
        <f>_xlfn.XLOOKUP(H50,Admin!$A$2:$A$601,Admin!$C$2:$C$601,"",0)</f>
        <v/>
      </c>
      <c r="J50" s="21" t="str">
        <f>_xlfn.XLOOKUP(H50,Admin!$A$2:$A$601,Admin!$D$2:$D$601,"",0)</f>
        <v/>
      </c>
      <c r="K50" s="21" t="str">
        <f>_xlfn.XLOOKUP(H50,Admin!$A$2:$A$601,Admin!$E$2:$E$601,"",0)</f>
        <v/>
      </c>
      <c r="L50" s="45"/>
      <c r="M50" s="21" t="str">
        <f t="shared" si="1"/>
        <v/>
      </c>
    </row>
    <row r="51" spans="1:13" x14ac:dyDescent="0.35">
      <c r="A51" s="45">
        <v>200</v>
      </c>
      <c r="B51" s="21" t="str">
        <f>_xlfn.XLOOKUP(A51,Admin!$A$2:$A$601,Admin!$C$2:$C$601,"",0)</f>
        <v>U11G DAC</v>
      </c>
      <c r="C51" s="21" t="str">
        <f>_xlfn.XLOOKUP(A51,Admin!$A$2:$A$601,Admin!$D$2:$D$601,"",0)</f>
        <v>POPPY</v>
      </c>
      <c r="D51" s="21" t="str">
        <f>_xlfn.XLOOKUP(A51,Admin!$A$2:$A$601,Admin!$E$2:$E$601,"",0)</f>
        <v>BOYES</v>
      </c>
      <c r="E51" s="45">
        <v>14.3</v>
      </c>
      <c r="F51" s="21">
        <f t="shared" si="0"/>
        <v>34</v>
      </c>
      <c r="H51" s="45"/>
      <c r="I51" s="21" t="str">
        <f>_xlfn.XLOOKUP(H51,Admin!$A$2:$A$601,Admin!$C$2:$C$601,"",0)</f>
        <v/>
      </c>
      <c r="J51" s="21" t="str">
        <f>_xlfn.XLOOKUP(H51,Admin!$A$2:$A$601,Admin!$D$2:$D$601,"",0)</f>
        <v/>
      </c>
      <c r="K51" s="21" t="str">
        <f>_xlfn.XLOOKUP(H51,Admin!$A$2:$A$601,Admin!$E$2:$E$601,"",0)</f>
        <v/>
      </c>
      <c r="L51" s="45"/>
      <c r="M51" s="21" t="str">
        <f t="shared" si="1"/>
        <v/>
      </c>
    </row>
    <row r="52" spans="1:13" x14ac:dyDescent="0.35">
      <c r="A52" s="45">
        <v>660</v>
      </c>
      <c r="B52" s="21" t="str">
        <f>_xlfn.XLOOKUP(A52,Admin!$A$2:$A$601,Admin!$C$2:$C$601,"",0)</f>
        <v>U11G WAC</v>
      </c>
      <c r="C52" s="21" t="str">
        <f>_xlfn.XLOOKUP(A52,Admin!$A$2:$A$601,Admin!$D$2:$D$601,"",0)</f>
        <v xml:space="preserve">ELSIE </v>
      </c>
      <c r="D52" s="21" t="str">
        <f>_xlfn.XLOOKUP(A52,Admin!$A$2:$A$601,Admin!$E$2:$E$601,"",0)</f>
        <v xml:space="preserve">SEWARD </v>
      </c>
      <c r="E52" s="45">
        <v>14.4</v>
      </c>
      <c r="F52" s="21">
        <f t="shared" si="0"/>
        <v>35</v>
      </c>
      <c r="H52" s="45"/>
      <c r="I52" s="21" t="str">
        <f>_xlfn.XLOOKUP(H52,Admin!$A$2:$A$601,Admin!$C$2:$C$601,"",0)</f>
        <v/>
      </c>
      <c r="J52" s="21" t="str">
        <f>_xlfn.XLOOKUP(H52,Admin!$A$2:$A$601,Admin!$D$2:$D$601,"",0)</f>
        <v/>
      </c>
      <c r="K52" s="21" t="str">
        <f>_xlfn.XLOOKUP(H52,Admin!$A$2:$A$601,Admin!$E$2:$E$601,"",0)</f>
        <v/>
      </c>
      <c r="L52" s="45"/>
      <c r="M52" s="21" t="str">
        <f t="shared" si="1"/>
        <v/>
      </c>
    </row>
    <row r="53" spans="1:13" x14ac:dyDescent="0.35">
      <c r="A53" s="45">
        <v>481</v>
      </c>
      <c r="B53" s="21" t="str">
        <f>_xlfn.XLOOKUP(A53,Admin!$A$2:$A$601,Admin!$C$2:$C$601,"",0)</f>
        <v>U11G PR</v>
      </c>
      <c r="C53" s="21" t="str">
        <f>_xlfn.XLOOKUP(A53,Admin!$A$2:$A$601,Admin!$D$2:$D$601,"",0)</f>
        <v>Dakota</v>
      </c>
      <c r="D53" s="21" t="str">
        <f>_xlfn.XLOOKUP(A53,Admin!$A$2:$A$601,Admin!$E$2:$E$601,"",0)</f>
        <v>Docherty</v>
      </c>
      <c r="E53" s="45">
        <v>14.7</v>
      </c>
      <c r="F53" s="21">
        <f t="shared" si="0"/>
        <v>36</v>
      </c>
      <c r="H53" s="45"/>
      <c r="I53" s="21" t="str">
        <f>_xlfn.XLOOKUP(H53,Admin!$A$2:$A$601,Admin!$C$2:$C$601,"",0)</f>
        <v/>
      </c>
      <c r="J53" s="21" t="str">
        <f>_xlfn.XLOOKUP(H53,Admin!$A$2:$A$601,Admin!$D$2:$D$601,"",0)</f>
        <v/>
      </c>
      <c r="K53" s="21" t="str">
        <f>_xlfn.XLOOKUP(H53,Admin!$A$2:$A$601,Admin!$E$2:$E$601,"",0)</f>
        <v/>
      </c>
      <c r="L53" s="45"/>
      <c r="M53" s="21" t="str">
        <f t="shared" si="1"/>
        <v/>
      </c>
    </row>
    <row r="54" spans="1:13" x14ac:dyDescent="0.35">
      <c r="A54" s="45"/>
      <c r="B54" s="21" t="str">
        <f>_xlfn.XLOOKUP(A54,Admin!$A$2:$A$601,Admin!$C$2:$C$601,"",0)</f>
        <v/>
      </c>
      <c r="C54" s="21" t="str">
        <f>_xlfn.XLOOKUP(A54,Admin!$A$2:$A$601,Admin!$D$2:$D$601,"",0)</f>
        <v/>
      </c>
      <c r="D54" s="21" t="str">
        <f>_xlfn.XLOOKUP(A54,Admin!$A$2:$A$601,Admin!$E$2:$E$601,"",0)</f>
        <v/>
      </c>
      <c r="E54" s="45"/>
      <c r="F54" s="21" t="str">
        <f t="shared" si="0"/>
        <v/>
      </c>
      <c r="H54" s="45"/>
      <c r="I54" s="21" t="str">
        <f>_xlfn.XLOOKUP(H54,Admin!$A$2:$A$601,Admin!$C$2:$C$601,"",0)</f>
        <v/>
      </c>
      <c r="J54" s="21" t="str">
        <f>_xlfn.XLOOKUP(H54,Admin!$A$2:$A$601,Admin!$D$2:$D$601,"",0)</f>
        <v/>
      </c>
      <c r="K54" s="21" t="str">
        <f>_xlfn.XLOOKUP(H54,Admin!$A$2:$A$601,Admin!$E$2:$E$601,"",0)</f>
        <v/>
      </c>
      <c r="L54" s="45"/>
      <c r="M54" s="21" t="str">
        <f t="shared" si="1"/>
        <v/>
      </c>
    </row>
    <row r="55" spans="1:13" x14ac:dyDescent="0.35">
      <c r="A55" s="45"/>
      <c r="B55" s="21" t="str">
        <f>_xlfn.XLOOKUP(A55,Admin!$A$2:$A$601,Admin!$C$2:$C$601,"",0)</f>
        <v/>
      </c>
      <c r="C55" s="21" t="str">
        <f>_xlfn.XLOOKUP(A55,Admin!$A$2:$A$601,Admin!$D$2:$D$601,"",0)</f>
        <v/>
      </c>
      <c r="D55" s="21" t="str">
        <f>_xlfn.XLOOKUP(A55,Admin!$A$2:$A$601,Admin!$E$2:$E$601,"",0)</f>
        <v/>
      </c>
      <c r="E55" s="45"/>
      <c r="F55" s="21" t="str">
        <f t="shared" si="0"/>
        <v/>
      </c>
      <c r="H55" s="45"/>
      <c r="I55" s="21" t="str">
        <f>_xlfn.XLOOKUP(H55,Admin!$A$2:$A$601,Admin!$C$2:$C$601,"",0)</f>
        <v/>
      </c>
      <c r="J55" s="21" t="str">
        <f>_xlfn.XLOOKUP(H55,Admin!$A$2:$A$601,Admin!$D$2:$D$601,"",0)</f>
        <v/>
      </c>
      <c r="K55" s="21" t="str">
        <f>_xlfn.XLOOKUP(H55,Admin!$A$2:$A$601,Admin!$E$2:$E$601,"",0)</f>
        <v/>
      </c>
      <c r="L55" s="45"/>
      <c r="M55" s="21" t="str">
        <f t="shared" si="1"/>
        <v/>
      </c>
    </row>
    <row r="56" spans="1:13" x14ac:dyDescent="0.35">
      <c r="A56" s="45"/>
      <c r="B56" s="21" t="str">
        <f>_xlfn.XLOOKUP(A56,Admin!$A$2:$A$601,Admin!$C$2:$C$601,"",0)</f>
        <v/>
      </c>
      <c r="C56" s="21" t="str">
        <f>_xlfn.XLOOKUP(A56,Admin!$A$2:$A$601,Admin!$D$2:$D$601,"",0)</f>
        <v/>
      </c>
      <c r="D56" s="21" t="str">
        <f>_xlfn.XLOOKUP(A56,Admin!$A$2:$A$601,Admin!$E$2:$E$601,"",0)</f>
        <v/>
      </c>
      <c r="E56" s="45"/>
      <c r="F56" s="21" t="str">
        <f t="shared" si="0"/>
        <v/>
      </c>
      <c r="H56" s="45"/>
      <c r="I56" s="21" t="str">
        <f>_xlfn.XLOOKUP(H56,Admin!$A$2:$A$601,Admin!$C$2:$C$601,"",0)</f>
        <v/>
      </c>
      <c r="J56" s="21" t="str">
        <f>_xlfn.XLOOKUP(H56,Admin!$A$2:$A$601,Admin!$D$2:$D$601,"",0)</f>
        <v/>
      </c>
      <c r="K56" s="21" t="str">
        <f>_xlfn.XLOOKUP(H56,Admin!$A$2:$A$601,Admin!$E$2:$E$601,"",0)</f>
        <v/>
      </c>
      <c r="L56" s="45"/>
      <c r="M56" s="21" t="str">
        <f t="shared" si="1"/>
        <v/>
      </c>
    </row>
    <row r="57" spans="1:13" x14ac:dyDescent="0.35">
      <c r="A57" s="45"/>
      <c r="B57" s="21" t="str">
        <f>_xlfn.XLOOKUP(A57,Admin!$A$2:$A$601,Admin!$C$2:$C$601,"",0)</f>
        <v/>
      </c>
      <c r="C57" s="21" t="str">
        <f>_xlfn.XLOOKUP(A57,Admin!$A$2:$A$601,Admin!$D$2:$D$601,"",0)</f>
        <v/>
      </c>
      <c r="D57" s="21" t="str">
        <f>_xlfn.XLOOKUP(A57,Admin!$A$2:$A$601,Admin!$E$2:$E$601,"",0)</f>
        <v/>
      </c>
      <c r="E57" s="45"/>
      <c r="F57" s="21" t="str">
        <f t="shared" si="0"/>
        <v/>
      </c>
      <c r="H57" s="45"/>
      <c r="I57" s="21" t="str">
        <f>_xlfn.XLOOKUP(H57,Admin!$A$2:$A$601,Admin!$C$2:$C$601,"",0)</f>
        <v/>
      </c>
      <c r="J57" s="21" t="str">
        <f>_xlfn.XLOOKUP(H57,Admin!$A$2:$A$601,Admin!$D$2:$D$601,"",0)</f>
        <v/>
      </c>
      <c r="K57" s="21" t="str">
        <f>_xlfn.XLOOKUP(H57,Admin!$A$2:$A$601,Admin!$E$2:$E$601,"",0)</f>
        <v/>
      </c>
      <c r="L57" s="45"/>
      <c r="M57" s="21" t="str">
        <f t="shared" si="1"/>
        <v/>
      </c>
    </row>
    <row r="58" spans="1:13" x14ac:dyDescent="0.35">
      <c r="A58" s="45"/>
      <c r="B58" s="21" t="str">
        <f>_xlfn.XLOOKUP(A58,Admin!$A$2:$A$601,Admin!$C$2:$C$601,"",0)</f>
        <v/>
      </c>
      <c r="C58" s="21" t="str">
        <f>_xlfn.XLOOKUP(A58,Admin!$A$2:$A$601,Admin!$D$2:$D$601,"",0)</f>
        <v/>
      </c>
      <c r="D58" s="21" t="str">
        <f>_xlfn.XLOOKUP(A58,Admin!$A$2:$A$601,Admin!$E$2:$E$601,"",0)</f>
        <v/>
      </c>
      <c r="E58" s="45"/>
      <c r="F58" s="21" t="str">
        <f t="shared" si="0"/>
        <v/>
      </c>
      <c r="H58" s="45"/>
      <c r="I58" s="21" t="str">
        <f>_xlfn.XLOOKUP(H58,Admin!$A$2:$A$601,Admin!$C$2:$C$601,"",0)</f>
        <v/>
      </c>
      <c r="J58" s="21" t="str">
        <f>_xlfn.XLOOKUP(H58,Admin!$A$2:$A$601,Admin!$D$2:$D$601,"",0)</f>
        <v/>
      </c>
      <c r="K58" s="21" t="str">
        <f>_xlfn.XLOOKUP(H58,Admin!$A$2:$A$601,Admin!$E$2:$E$601,"",0)</f>
        <v/>
      </c>
      <c r="L58" s="45"/>
      <c r="M58" s="21" t="str">
        <f t="shared" si="1"/>
        <v/>
      </c>
    </row>
    <row r="59" spans="1:13" x14ac:dyDescent="0.35">
      <c r="A59" s="45"/>
      <c r="B59" s="21" t="str">
        <f>_xlfn.XLOOKUP(A59,Admin!$A$2:$A$601,Admin!$C$2:$C$601,"",0)</f>
        <v/>
      </c>
      <c r="C59" s="21" t="str">
        <f>_xlfn.XLOOKUP(A59,Admin!$A$2:$A$601,Admin!$D$2:$D$601,"",0)</f>
        <v/>
      </c>
      <c r="D59" s="21" t="str">
        <f>_xlfn.XLOOKUP(A59,Admin!$A$2:$A$601,Admin!$E$2:$E$601,"",0)</f>
        <v/>
      </c>
      <c r="E59" s="45"/>
      <c r="F59" s="21" t="str">
        <f t="shared" si="0"/>
        <v/>
      </c>
      <c r="H59" s="45"/>
      <c r="I59" s="21" t="str">
        <f>_xlfn.XLOOKUP(H59,Admin!$A$2:$A$601,Admin!$C$2:$C$601,"",0)</f>
        <v/>
      </c>
      <c r="J59" s="21" t="str">
        <f>_xlfn.XLOOKUP(H59,Admin!$A$2:$A$601,Admin!$D$2:$D$601,"",0)</f>
        <v/>
      </c>
      <c r="K59" s="21" t="str">
        <f>_xlfn.XLOOKUP(H59,Admin!$A$2:$A$601,Admin!$E$2:$E$601,"",0)</f>
        <v/>
      </c>
      <c r="L59" s="45"/>
      <c r="M59" s="21" t="str">
        <f t="shared" si="1"/>
        <v/>
      </c>
    </row>
    <row r="60" spans="1:13" x14ac:dyDescent="0.35">
      <c r="A60" s="45"/>
      <c r="B60" s="21" t="str">
        <f>_xlfn.XLOOKUP(A60,Admin!$A$2:$A$601,Admin!$C$2:$C$601,"",0)</f>
        <v/>
      </c>
      <c r="C60" s="21" t="str">
        <f>_xlfn.XLOOKUP(A60,Admin!$A$2:$A$601,Admin!$D$2:$D$601,"",0)</f>
        <v/>
      </c>
      <c r="D60" s="21" t="str">
        <f>_xlfn.XLOOKUP(A60,Admin!$A$2:$A$601,Admin!$E$2:$E$601,"",0)</f>
        <v/>
      </c>
      <c r="E60" s="45"/>
      <c r="F60" s="21" t="str">
        <f t="shared" si="0"/>
        <v/>
      </c>
      <c r="H60" s="45"/>
      <c r="I60" s="21" t="str">
        <f>_xlfn.XLOOKUP(H60,Admin!$A$2:$A$601,Admin!$C$2:$C$601,"",0)</f>
        <v/>
      </c>
      <c r="J60" s="21" t="str">
        <f>_xlfn.XLOOKUP(H60,Admin!$A$2:$A$601,Admin!$D$2:$D$601,"",0)</f>
        <v/>
      </c>
      <c r="K60" s="21" t="str">
        <f>_xlfn.XLOOKUP(H60,Admin!$A$2:$A$601,Admin!$E$2:$E$601,"",0)</f>
        <v/>
      </c>
      <c r="L60" s="45"/>
      <c r="M60" s="21" t="str">
        <f t="shared" si="1"/>
        <v/>
      </c>
    </row>
    <row r="61" spans="1:13" x14ac:dyDescent="0.35">
      <c r="A61" s="45"/>
      <c r="B61" s="21" t="str">
        <f>_xlfn.XLOOKUP(A61,Admin!$A$2:$A$601,Admin!$C$2:$C$601,"",0)</f>
        <v/>
      </c>
      <c r="C61" s="21" t="str">
        <f>_xlfn.XLOOKUP(A61,Admin!$A$2:$A$601,Admin!$D$2:$D$601,"",0)</f>
        <v/>
      </c>
      <c r="D61" s="21" t="str">
        <f>_xlfn.XLOOKUP(A61,Admin!$A$2:$A$601,Admin!$E$2:$E$601,"",0)</f>
        <v/>
      </c>
      <c r="E61" s="45"/>
      <c r="F61" s="21" t="str">
        <f t="shared" si="0"/>
        <v/>
      </c>
      <c r="H61" s="45"/>
      <c r="I61" s="21" t="str">
        <f>_xlfn.XLOOKUP(H61,Admin!$A$2:$A$601,Admin!$C$2:$C$601,"",0)</f>
        <v/>
      </c>
      <c r="J61" s="21" t="str">
        <f>_xlfn.XLOOKUP(H61,Admin!$A$2:$A$601,Admin!$D$2:$D$601,"",0)</f>
        <v/>
      </c>
      <c r="K61" s="21" t="str">
        <f>_xlfn.XLOOKUP(H61,Admin!$A$2:$A$601,Admin!$E$2:$E$601,"",0)</f>
        <v/>
      </c>
      <c r="L61" s="45"/>
      <c r="M61" s="21" t="str">
        <f t="shared" si="1"/>
        <v/>
      </c>
    </row>
  </sheetData>
  <mergeCells count="1">
    <mergeCell ref="A1:M1"/>
  </mergeCells>
  <conditionalFormatting sqref="F18:F44">
    <cfRule type="duplicateValues" dxfId="236" priority="48"/>
  </conditionalFormatting>
  <conditionalFormatting sqref="M18:M44">
    <cfRule type="duplicateValues" dxfId="235" priority="47"/>
  </conditionalFormatting>
  <conditionalFormatting sqref="B18:B61">
    <cfRule type="containsBlanks" dxfId="234" priority="35" stopIfTrue="1">
      <formula>LEN(TRIM(B18))=0</formula>
    </cfRule>
    <cfRule type="containsText" dxfId="233" priority="36" operator="containsText" text="U11B">
      <formula>NOT(ISERROR(SEARCH("U11B",B18)))</formula>
    </cfRule>
    <cfRule type="containsText" dxfId="232" priority="37" operator="containsText" text="U13">
      <formula>NOT(ISERROR(SEARCH("U13",B18)))</formula>
    </cfRule>
    <cfRule type="containsText" dxfId="231" priority="38" operator="containsText" text="U15">
      <formula>NOT(ISERROR(SEARCH("U15",B18)))</formula>
    </cfRule>
  </conditionalFormatting>
  <conditionalFormatting sqref="I18:I61">
    <cfRule type="containsBlanks" dxfId="230" priority="31" stopIfTrue="1">
      <formula>LEN(TRIM(I18))=0</formula>
    </cfRule>
    <cfRule type="containsText" dxfId="229" priority="32" operator="containsText" text="U11B">
      <formula>NOT(ISERROR(SEARCH("U11B",I18)))</formula>
    </cfRule>
    <cfRule type="containsText" dxfId="228" priority="33" operator="containsText" text="U13">
      <formula>NOT(ISERROR(SEARCH("U13",I18)))</formula>
    </cfRule>
    <cfRule type="containsText" dxfId="227" priority="34" operator="containsText" text="U15">
      <formula>NOT(ISERROR(SEARCH("U15",I18)))</formula>
    </cfRule>
  </conditionalFormatting>
  <conditionalFormatting sqref="F7:F11">
    <cfRule type="duplicateValues" dxfId="226" priority="8"/>
  </conditionalFormatting>
  <conditionalFormatting sqref="M7:M11">
    <cfRule type="duplicateValues" dxfId="225" priority="5"/>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4987-494D-435E-89B7-3BF7EC810BEA}">
  <sheetPr codeName="Sheet10">
    <tabColor rgb="FFFFEFFF"/>
  </sheetPr>
  <dimension ref="A1:BJ50"/>
  <sheetViews>
    <sheetView zoomScale="87" zoomScaleNormal="55" workbookViewId="0">
      <selection sqref="A1:M1"/>
    </sheetView>
  </sheetViews>
  <sheetFormatPr defaultRowHeight="14.5" x14ac:dyDescent="0.35"/>
  <cols>
    <col min="1" max="2" width="8.7265625" customWidth="1"/>
    <col min="3" max="3" width="15.26953125" customWidth="1"/>
    <col min="4" max="4" width="18" customWidth="1"/>
    <col min="5" max="5" width="8.7265625" customWidth="1"/>
    <col min="6" max="6" width="7.453125" customWidth="1"/>
    <col min="7" max="9" width="8.7265625" customWidth="1"/>
    <col min="10" max="10" width="15.26953125" customWidth="1"/>
    <col min="11" max="11" width="18" customWidth="1"/>
    <col min="12" max="12" width="8.7265625" customWidth="1"/>
    <col min="13" max="13" width="7.453125" customWidth="1"/>
    <col min="17" max="17" width="15.26953125" customWidth="1"/>
    <col min="18" max="18" width="18" customWidth="1"/>
    <col min="20" max="20" width="7.453125" bestFit="1" customWidth="1"/>
    <col min="21" max="21" width="7.26953125" customWidth="1"/>
    <col min="24" max="24" width="15.7265625" customWidth="1"/>
    <col min="25" max="25" width="21" customWidth="1"/>
    <col min="27" max="27" width="7.453125" bestFit="1" customWidth="1"/>
    <col min="28" max="28" width="23.36328125" customWidth="1"/>
    <col min="31" max="31" width="14.26953125" customWidth="1"/>
    <col min="32" max="32" width="14" customWidth="1"/>
    <col min="33" max="33" width="8.7265625" style="74"/>
    <col min="34" max="34" width="7.453125" bestFit="1" customWidth="1"/>
    <col min="38" max="38" width="13.26953125" customWidth="1"/>
    <col min="39" max="39" width="14" customWidth="1"/>
    <col min="41" max="41" width="7.453125" bestFit="1" customWidth="1"/>
    <col min="43" max="44" width="8.7265625" customWidth="1"/>
    <col min="45" max="45" width="14.26953125" customWidth="1"/>
    <col min="46" max="46" width="16" customWidth="1"/>
    <col min="47" max="49" width="8.7265625" customWidth="1"/>
    <col min="52" max="52" width="15.26953125" customWidth="1"/>
    <col min="53" max="53" width="14.81640625" customWidth="1"/>
    <col min="55" max="55" width="7.453125" bestFit="1" customWidth="1"/>
    <col min="56" max="56" width="7.36328125" customWidth="1"/>
    <col min="59" max="59" width="12.26953125" customWidth="1"/>
    <col min="60" max="60" width="12.7265625" customWidth="1"/>
    <col min="62" max="62" width="7.453125" bestFit="1" customWidth="1"/>
    <col min="63" max="63" width="8.7265625" customWidth="1"/>
  </cols>
  <sheetData>
    <row r="1" spans="1:62" ht="31" x14ac:dyDescent="0.7">
      <c r="A1" s="107" t="s">
        <v>464</v>
      </c>
      <c r="B1" s="107"/>
      <c r="C1" s="107"/>
      <c r="D1" s="107"/>
      <c r="E1" s="107"/>
      <c r="F1" s="107"/>
      <c r="G1" s="107"/>
      <c r="H1" s="107"/>
      <c r="I1" s="107"/>
      <c r="J1" s="107"/>
      <c r="K1" s="107"/>
      <c r="L1" s="107"/>
      <c r="M1" s="108"/>
      <c r="N1" s="48"/>
      <c r="O1" s="48"/>
      <c r="P1" s="48"/>
      <c r="Q1" s="48"/>
      <c r="R1" s="48"/>
      <c r="S1" s="48"/>
      <c r="T1" s="48"/>
      <c r="U1" s="48"/>
      <c r="V1" s="48"/>
    </row>
    <row r="3" spans="1:62" x14ac:dyDescent="0.35">
      <c r="A3" s="105" t="s">
        <v>61</v>
      </c>
      <c r="B3" s="105"/>
      <c r="C3" s="105"/>
      <c r="D3" s="105"/>
      <c r="E3" s="105"/>
      <c r="F3" s="105"/>
      <c r="H3" s="105" t="s">
        <v>57</v>
      </c>
      <c r="I3" s="105"/>
      <c r="J3" s="105"/>
      <c r="K3" s="105"/>
      <c r="L3" s="105"/>
      <c r="M3" s="105"/>
      <c r="O3" s="100" t="s">
        <v>63</v>
      </c>
      <c r="P3" s="100"/>
      <c r="Q3" s="100"/>
      <c r="R3" s="100"/>
      <c r="S3" s="100"/>
      <c r="T3" s="100"/>
      <c r="V3" s="106" t="s">
        <v>46</v>
      </c>
      <c r="W3" s="106"/>
      <c r="X3" s="106"/>
      <c r="Y3" s="106"/>
      <c r="Z3" s="106"/>
      <c r="AA3" s="106"/>
      <c r="AC3" s="101" t="s">
        <v>58</v>
      </c>
      <c r="AD3" s="101"/>
      <c r="AE3" s="101"/>
      <c r="AF3" s="101"/>
      <c r="AG3" s="101"/>
      <c r="AH3" s="101"/>
      <c r="AJ3" s="100" t="s">
        <v>47</v>
      </c>
      <c r="AK3" s="100"/>
      <c r="AL3" s="100"/>
      <c r="AM3" s="100"/>
      <c r="AN3" s="100"/>
      <c r="AO3" s="100"/>
      <c r="AQ3" s="102" t="s">
        <v>39</v>
      </c>
      <c r="AR3" s="102"/>
      <c r="AS3" s="102"/>
      <c r="AT3" s="102"/>
      <c r="AU3" s="102"/>
      <c r="AV3" s="102"/>
      <c r="AX3" s="103" t="s">
        <v>51</v>
      </c>
      <c r="AY3" s="103"/>
      <c r="AZ3" s="103"/>
      <c r="BA3" s="103"/>
      <c r="BB3" s="103"/>
      <c r="BC3" s="103"/>
      <c r="BE3" s="104" t="s">
        <v>52</v>
      </c>
      <c r="BF3" s="104"/>
      <c r="BG3" s="104"/>
      <c r="BH3" s="104"/>
      <c r="BI3" s="104"/>
      <c r="BJ3" s="104"/>
    </row>
    <row r="4" spans="1:62" x14ac:dyDescent="0.35">
      <c r="A4" s="46"/>
      <c r="B4" s="46"/>
      <c r="C4" s="46"/>
      <c r="D4" s="46"/>
      <c r="E4" s="46"/>
      <c r="F4" s="46"/>
      <c r="H4" s="46"/>
      <c r="I4" s="46"/>
      <c r="J4" s="46"/>
      <c r="K4" s="46"/>
      <c r="L4" s="46"/>
      <c r="M4" s="46"/>
      <c r="O4" s="43"/>
      <c r="P4" s="43"/>
      <c r="Q4" s="43"/>
      <c r="R4" s="43"/>
      <c r="S4" s="43"/>
      <c r="T4" s="43"/>
      <c r="V4" s="42"/>
      <c r="W4" s="79"/>
      <c r="X4" s="42"/>
      <c r="Y4" s="42"/>
      <c r="Z4" s="42"/>
      <c r="AA4" s="42"/>
      <c r="AC4" s="47"/>
      <c r="AD4" s="80"/>
      <c r="AE4" s="47"/>
      <c r="AF4" s="47"/>
      <c r="AG4" s="75"/>
      <c r="AH4" s="47"/>
      <c r="AJ4" s="43"/>
      <c r="AK4" s="43"/>
      <c r="AL4" s="43"/>
      <c r="AM4" s="43"/>
      <c r="AN4" s="43"/>
      <c r="AO4" s="43"/>
      <c r="AQ4" s="41"/>
      <c r="AR4" s="41"/>
      <c r="AS4" s="41"/>
      <c r="AT4" s="41"/>
      <c r="AU4" s="41"/>
      <c r="AV4" s="41"/>
      <c r="AX4" s="44"/>
      <c r="AY4" s="44"/>
      <c r="AZ4" s="44"/>
      <c r="BA4" s="44"/>
      <c r="BB4" s="44"/>
      <c r="BC4" s="44"/>
      <c r="BE4" s="40"/>
      <c r="BF4" s="40"/>
      <c r="BG4" s="40"/>
      <c r="BH4" s="40"/>
      <c r="BI4" s="40"/>
      <c r="BJ4" s="40"/>
    </row>
    <row r="5" spans="1:62" x14ac:dyDescent="0.35">
      <c r="A5" s="46" t="s">
        <v>42</v>
      </c>
      <c r="B5" s="46"/>
      <c r="C5" s="46"/>
      <c r="D5" s="46"/>
      <c r="E5" s="46"/>
      <c r="F5" s="46"/>
      <c r="H5" s="46" t="s">
        <v>42</v>
      </c>
      <c r="I5" s="46"/>
      <c r="J5" s="46"/>
      <c r="K5" s="46"/>
      <c r="L5" s="46"/>
      <c r="M5" s="46"/>
      <c r="O5" s="43" t="s">
        <v>42</v>
      </c>
      <c r="P5" s="43"/>
      <c r="Q5" s="43"/>
      <c r="R5" s="43"/>
      <c r="S5" s="43"/>
      <c r="T5" s="43"/>
      <c r="V5" s="42" t="s">
        <v>42</v>
      </c>
      <c r="W5" s="42"/>
      <c r="X5" s="42"/>
      <c r="Y5" s="42"/>
      <c r="Z5" s="42"/>
      <c r="AA5" s="42"/>
      <c r="AC5" s="47" t="s">
        <v>42</v>
      </c>
      <c r="AD5" s="47"/>
      <c r="AE5" s="47"/>
      <c r="AF5" s="47"/>
      <c r="AG5" s="75"/>
      <c r="AH5" s="47"/>
      <c r="AJ5" s="43" t="s">
        <v>42</v>
      </c>
      <c r="AK5" s="43"/>
      <c r="AL5" s="43"/>
      <c r="AM5" s="43"/>
      <c r="AN5" s="43"/>
      <c r="AO5" s="43"/>
      <c r="AQ5" s="41" t="s">
        <v>42</v>
      </c>
      <c r="AR5" s="41"/>
      <c r="AS5" s="41"/>
      <c r="AT5" s="41"/>
      <c r="AU5" s="41"/>
      <c r="AV5" s="41"/>
      <c r="AX5" s="44" t="s">
        <v>42</v>
      </c>
      <c r="AY5" s="44"/>
      <c r="AZ5" s="44"/>
      <c r="BA5" s="44"/>
      <c r="BB5" s="44"/>
      <c r="BC5" s="44"/>
      <c r="BE5" s="40" t="s">
        <v>42</v>
      </c>
      <c r="BF5" s="40"/>
      <c r="BG5" s="40"/>
      <c r="BH5" s="40"/>
      <c r="BI5" s="40"/>
      <c r="BJ5" s="40"/>
    </row>
    <row r="6" spans="1:62" x14ac:dyDescent="0.35">
      <c r="A6" s="21" t="s">
        <v>29</v>
      </c>
      <c r="B6" s="21" t="s">
        <v>53</v>
      </c>
      <c r="C6" s="21" t="s">
        <v>54</v>
      </c>
      <c r="D6" s="21" t="s">
        <v>55</v>
      </c>
      <c r="E6" s="21" t="s">
        <v>56</v>
      </c>
      <c r="F6" s="21" t="s">
        <v>44</v>
      </c>
      <c r="H6" s="21" t="s">
        <v>29</v>
      </c>
      <c r="I6" s="21" t="s">
        <v>53</v>
      </c>
      <c r="J6" s="21" t="s">
        <v>54</v>
      </c>
      <c r="K6" s="21" t="s">
        <v>55</v>
      </c>
      <c r="L6" s="21" t="s">
        <v>56</v>
      </c>
      <c r="M6" s="21" t="s">
        <v>44</v>
      </c>
      <c r="O6" s="21" t="s">
        <v>29</v>
      </c>
      <c r="P6" s="21" t="s">
        <v>53</v>
      </c>
      <c r="Q6" s="21" t="s">
        <v>54</v>
      </c>
      <c r="R6" s="21" t="s">
        <v>55</v>
      </c>
      <c r="S6" s="21" t="s">
        <v>56</v>
      </c>
      <c r="T6" s="21" t="s">
        <v>44</v>
      </c>
      <c r="V6" s="21" t="s">
        <v>29</v>
      </c>
      <c r="W6" s="21" t="s">
        <v>53</v>
      </c>
      <c r="X6" s="21" t="s">
        <v>54</v>
      </c>
      <c r="Y6" s="21" t="s">
        <v>55</v>
      </c>
      <c r="Z6" s="21" t="s">
        <v>59</v>
      </c>
      <c r="AA6" s="21" t="s">
        <v>44</v>
      </c>
      <c r="AC6" s="21" t="s">
        <v>29</v>
      </c>
      <c r="AD6" s="21" t="s">
        <v>53</v>
      </c>
      <c r="AE6" s="21" t="s">
        <v>54</v>
      </c>
      <c r="AF6" s="21" t="s">
        <v>55</v>
      </c>
      <c r="AG6" s="76" t="s">
        <v>56</v>
      </c>
      <c r="AH6" s="21" t="s">
        <v>44</v>
      </c>
      <c r="AJ6" s="21" t="s">
        <v>29</v>
      </c>
      <c r="AK6" s="21" t="s">
        <v>53</v>
      </c>
      <c r="AL6" s="21" t="s">
        <v>54</v>
      </c>
      <c r="AM6" s="21" t="s">
        <v>55</v>
      </c>
      <c r="AN6" s="21" t="s">
        <v>60</v>
      </c>
      <c r="AO6" s="21" t="s">
        <v>44</v>
      </c>
      <c r="AQ6" s="21" t="s">
        <v>29</v>
      </c>
      <c r="AR6" s="21" t="s">
        <v>53</v>
      </c>
      <c r="AS6" s="21" t="s">
        <v>54</v>
      </c>
      <c r="AT6" s="21" t="s">
        <v>55</v>
      </c>
      <c r="AU6" s="21" t="s">
        <v>43</v>
      </c>
      <c r="AV6" s="21" t="s">
        <v>44</v>
      </c>
      <c r="AX6" s="21" t="s">
        <v>29</v>
      </c>
      <c r="AY6" s="21" t="s">
        <v>53</v>
      </c>
      <c r="AZ6" s="21" t="s">
        <v>54</v>
      </c>
      <c r="BA6" s="21" t="s">
        <v>55</v>
      </c>
      <c r="BB6" s="21" t="s">
        <v>56</v>
      </c>
      <c r="BC6" s="21" t="s">
        <v>44</v>
      </c>
      <c r="BE6" s="21" t="s">
        <v>29</v>
      </c>
      <c r="BF6" s="21" t="s">
        <v>53</v>
      </c>
      <c r="BG6" s="21" t="s">
        <v>54</v>
      </c>
      <c r="BH6" s="21" t="s">
        <v>55</v>
      </c>
      <c r="BI6" s="21" t="s">
        <v>56</v>
      </c>
      <c r="BJ6" s="21" t="s">
        <v>44</v>
      </c>
    </row>
    <row r="7" spans="1:62" x14ac:dyDescent="0.35">
      <c r="A7" s="45">
        <v>474</v>
      </c>
      <c r="B7" s="21" t="str">
        <f>_xlfn.XLOOKUP(A7,Admin!$A$2:$A$601,Admin!$C$2:$C$601,"",0)</f>
        <v>U11G PR</v>
      </c>
      <c r="C7" s="21" t="str">
        <f>_xlfn.XLOOKUP(A7,Admin!$A$2:$A$601,Admin!$D$2:$D$601,"",0)</f>
        <v>Ella</v>
      </c>
      <c r="D7" s="21" t="str">
        <f>_xlfn.XLOOKUP(A7,Admin!$A$2:$A$601,Admin!$E$2:$E$601,"",0)</f>
        <v>Lamb</v>
      </c>
      <c r="E7" s="45">
        <v>1.86</v>
      </c>
      <c r="F7" s="21">
        <f t="shared" ref="F7:F50" si="0">IFERROR(RANK(E7,E$7:E$50,0),"")</f>
        <v>1</v>
      </c>
      <c r="H7" s="45">
        <v>405</v>
      </c>
      <c r="I7" s="21" t="str">
        <f>_xlfn.XLOOKUP(H7,Admin!$A$2:$A$601,Admin!$C$2:$C$601,"",0)</f>
        <v>U11G PR</v>
      </c>
      <c r="J7" s="21" t="str">
        <f>_xlfn.XLOOKUP(H7,Admin!$A$2:$A$601,Admin!$D$2:$D$601,"",0)</f>
        <v>Florence</v>
      </c>
      <c r="K7" s="21" t="str">
        <f>_xlfn.XLOOKUP(H7,Admin!$A$2:$A$601,Admin!$E$2:$E$601,"",0)</f>
        <v>Roberts</v>
      </c>
      <c r="L7" s="45">
        <v>5.44</v>
      </c>
      <c r="M7" s="21">
        <f t="shared" ref="M7:M50" si="1">IFERROR(RANK(L7,L$7:L$50,0),"")</f>
        <v>1</v>
      </c>
      <c r="O7" s="45">
        <v>603</v>
      </c>
      <c r="P7" s="21" t="str">
        <f>_xlfn.XLOOKUP(O7,Admin!$A$2:$A$601,Admin!$C$2:$C$601,"",0)</f>
        <v>U11G WAC</v>
      </c>
      <c r="Q7" s="21" t="str">
        <f>_xlfn.XLOOKUP(O7,Admin!$A$2:$A$601,Admin!$D$2:$D$601,"",0)</f>
        <v>SOPHIA</v>
      </c>
      <c r="R7" s="21" t="str">
        <f>_xlfn.XLOOKUP(O7,Admin!$A$2:$A$601,Admin!$E$2:$E$601,"",0)</f>
        <v xml:space="preserve">FRY </v>
      </c>
      <c r="S7" s="45">
        <v>43</v>
      </c>
      <c r="T7" s="21">
        <f t="shared" ref="T7:T50" si="2">IFERROR(RANK(S7,S$7:S$50,0),"")</f>
        <v>1</v>
      </c>
      <c r="V7" s="45">
        <v>307</v>
      </c>
      <c r="W7" s="21" t="str">
        <f>_xlfn.XLOOKUP(V7,Admin!$A$2:$A$601,Admin!$C$2:$C$601,"",0)</f>
        <v>U11G PAC</v>
      </c>
      <c r="X7" s="21" t="str">
        <f>_xlfn.XLOOKUP(V7,Admin!$A$2:$A$601,Admin!$D$2:$D$601,"",0)</f>
        <v>Finn</v>
      </c>
      <c r="Y7" s="21" t="str">
        <f>_xlfn.XLOOKUP(V7,Admin!$A$2:$A$601,Admin!$E$2:$E$601,"",0)</f>
        <v>Holmes</v>
      </c>
      <c r="Z7" s="45">
        <v>51</v>
      </c>
      <c r="AA7" s="21">
        <f t="shared" ref="AA7:AA24" si="3">IFERROR(RANK(Z7,Z$7:Z$50,0),"")</f>
        <v>1</v>
      </c>
      <c r="AC7" s="45">
        <v>307</v>
      </c>
      <c r="AD7" s="21" t="str">
        <f>_xlfn.XLOOKUP(AC7,Admin!$A$2:$A$601,Admin!$C$2:$C$601,"",0)</f>
        <v>U11G PAC</v>
      </c>
      <c r="AE7" s="21" t="str">
        <f>_xlfn.XLOOKUP(AC7,Admin!$A$2:$A$601,Admin!$D$2:$D$601,"",0)</f>
        <v>Finn</v>
      </c>
      <c r="AF7" s="21" t="str">
        <f>_xlfn.XLOOKUP(AC7,Admin!$A$2:$A$601,Admin!$E$2:$E$601,"",0)</f>
        <v>Holmes</v>
      </c>
      <c r="AG7" s="57">
        <v>14.2</v>
      </c>
      <c r="AH7" s="21">
        <f t="shared" ref="AH7:AH50" si="4">IFERROR(RANK(AG7,AG$7:AG$50,1),"")</f>
        <v>1</v>
      </c>
      <c r="AJ7" s="45">
        <v>204</v>
      </c>
      <c r="AK7" s="21" t="str">
        <f>_xlfn.XLOOKUP(AJ7,Admin!$A$2:$A$601,Admin!$C$2:$C$601,"",0)</f>
        <v>U11G DAC</v>
      </c>
      <c r="AL7" s="21" t="str">
        <f>_xlfn.XLOOKUP(AJ7,Admin!$A$2:$A$601,Admin!$D$2:$D$601,"",0)</f>
        <v>CAMILLA</v>
      </c>
      <c r="AM7" s="21" t="str">
        <f>_xlfn.XLOOKUP(AJ7,Admin!$A$2:$A$601,Admin!$E$2:$E$601,"",0)</f>
        <v>HEATHCOTE</v>
      </c>
      <c r="AN7" s="45">
        <v>10</v>
      </c>
      <c r="AO7" s="21">
        <f t="shared" ref="AO7:AO50" si="5">IFERROR(RANK(AN7,AN$7:AN$50,0),"")</f>
        <v>1</v>
      </c>
      <c r="AQ7" s="45">
        <v>200</v>
      </c>
      <c r="AR7" s="21" t="str">
        <f>_xlfn.XLOOKUP(AQ7,Admin!$A$2:$A$601,Admin!$C$2:$C$601,"",0)</f>
        <v>U11G DAC</v>
      </c>
      <c r="AS7" s="21" t="str">
        <f>_xlfn.XLOOKUP(AQ7,Admin!$A$2:$A$601,Admin!$D$2:$D$601,"",0)</f>
        <v>POPPY</v>
      </c>
      <c r="AT7" s="21" t="str">
        <f>_xlfn.XLOOKUP(AQ7,Admin!$A$2:$A$601,Admin!$E$2:$E$601,"",0)</f>
        <v>BOYES</v>
      </c>
      <c r="AU7" s="45">
        <v>60</v>
      </c>
      <c r="AV7" s="21">
        <f t="shared" ref="AV7:AV50" si="6">IFERROR(RANK(AU7,AU$7:AU$50,0),"")</f>
        <v>1</v>
      </c>
      <c r="AX7" s="45">
        <v>614</v>
      </c>
      <c r="AY7" s="21" t="str">
        <f>_xlfn.XLOOKUP(AX7,Admin!$A$2:$A$601,Admin!$C$2:$C$601,"",0)</f>
        <v>U11G WAC</v>
      </c>
      <c r="AZ7" s="21" t="str">
        <f>_xlfn.XLOOKUP(AX7,Admin!$A$2:$A$601,Admin!$D$2:$D$601,"",0)</f>
        <v>SAVANNAH</v>
      </c>
      <c r="BA7" s="21" t="str">
        <f>_xlfn.XLOOKUP(AX7,Admin!$A$2:$A$601,Admin!$E$2:$E$601,"",0)</f>
        <v>HASTINGS</v>
      </c>
      <c r="BB7" s="59">
        <v>6.17</v>
      </c>
      <c r="BC7" s="21">
        <f t="shared" ref="BC7:BC50" si="7">IFERROR(RANK(BB7,BB$7:BB$50,0),"")</f>
        <v>1</v>
      </c>
      <c r="BE7" s="45">
        <v>307</v>
      </c>
      <c r="BF7" s="21" t="str">
        <f>_xlfn.XLOOKUP(BE7,Admin!$A$2:$A$601,Admin!$C$2:$C$601,"",0)</f>
        <v>U11G PAC</v>
      </c>
      <c r="BG7" s="21" t="str">
        <f>_xlfn.XLOOKUP(BE7,Admin!$A$2:$A$601,Admin!$D$2:$D$601,"",0)</f>
        <v>Finn</v>
      </c>
      <c r="BH7" s="21" t="str">
        <f>_xlfn.XLOOKUP(BE7,Admin!$A$2:$A$601,Admin!$E$2:$E$601,"",0)</f>
        <v>Holmes</v>
      </c>
      <c r="BI7" s="45">
        <v>15.51</v>
      </c>
      <c r="BJ7" s="21">
        <f t="shared" ref="BJ7:BJ50" si="8">IFERROR(RANK(BI7,BI$7:BI$50,0),"")</f>
        <v>1</v>
      </c>
    </row>
    <row r="8" spans="1:62" x14ac:dyDescent="0.35">
      <c r="A8" s="45">
        <v>100</v>
      </c>
      <c r="B8" s="21" t="str">
        <f>_xlfn.XLOOKUP(A8,Admin!$A$2:$A$601,Admin!$C$2:$C$601,"",0)</f>
        <v>U11G BAC</v>
      </c>
      <c r="C8" s="21" t="str">
        <f>_xlfn.XLOOKUP(A8,Admin!$A$2:$A$601,Admin!$D$2:$D$601,"",0)</f>
        <v>Allegra</v>
      </c>
      <c r="D8" s="21" t="str">
        <f>_xlfn.XLOOKUP(A8,Admin!$A$2:$A$601,Admin!$E$2:$E$601,"",0)</f>
        <v>Ramirez</v>
      </c>
      <c r="E8" s="45">
        <v>1.7</v>
      </c>
      <c r="F8" s="21">
        <f t="shared" si="0"/>
        <v>2</v>
      </c>
      <c r="H8" s="45">
        <v>302</v>
      </c>
      <c r="I8" s="21" t="str">
        <f>_xlfn.XLOOKUP(H8,Admin!$A$2:$A$601,Admin!$C$2:$C$601,"",0)</f>
        <v>U11G PAC</v>
      </c>
      <c r="J8" s="21" t="str">
        <f>_xlfn.XLOOKUP(H8,Admin!$A$2:$A$601,Admin!$D$2:$D$601,"",0)</f>
        <v>Isla</v>
      </c>
      <c r="K8" s="21" t="str">
        <f>_xlfn.XLOOKUP(H8,Admin!$A$2:$A$601,Admin!$E$2:$E$601,"",0)</f>
        <v>Gouge</v>
      </c>
      <c r="L8" s="45">
        <v>5.29</v>
      </c>
      <c r="M8" s="21">
        <f t="shared" si="1"/>
        <v>2</v>
      </c>
      <c r="O8" s="45">
        <v>100</v>
      </c>
      <c r="P8" s="21" t="str">
        <f>_xlfn.XLOOKUP(O8,Admin!$A$2:$A$601,Admin!$C$2:$C$601,"",0)</f>
        <v>U11G BAC</v>
      </c>
      <c r="Q8" s="21" t="str">
        <f>_xlfn.XLOOKUP(O8,Admin!$A$2:$A$601,Admin!$D$2:$D$601,"",0)</f>
        <v>Allegra</v>
      </c>
      <c r="R8" s="21" t="str">
        <f>_xlfn.XLOOKUP(O8,Admin!$A$2:$A$601,Admin!$E$2:$E$601,"",0)</f>
        <v>Ramirez</v>
      </c>
      <c r="S8" s="45">
        <v>43</v>
      </c>
      <c r="T8" s="21">
        <f t="shared" si="2"/>
        <v>1</v>
      </c>
      <c r="V8" s="45">
        <v>403</v>
      </c>
      <c r="W8" s="21" t="str">
        <f>_xlfn.XLOOKUP(V8,Admin!$A$2:$A$601,Admin!$C$2:$C$601,"",0)</f>
        <v>U11G PR</v>
      </c>
      <c r="X8" s="21" t="str">
        <f>_xlfn.XLOOKUP(V8,Admin!$A$2:$A$601,Admin!$D$2:$D$601,"",0)</f>
        <v>Paris</v>
      </c>
      <c r="Y8" s="21" t="str">
        <f>_xlfn.XLOOKUP(V8,Admin!$A$2:$A$601,Admin!$E$2:$E$601,"",0)</f>
        <v>Holbert</v>
      </c>
      <c r="Z8" s="45">
        <v>51</v>
      </c>
      <c r="AA8" s="21">
        <f t="shared" si="3"/>
        <v>1</v>
      </c>
      <c r="AC8" s="45">
        <v>204</v>
      </c>
      <c r="AD8" s="21" t="str">
        <f>_xlfn.XLOOKUP(AC8,Admin!$A$2:$A$601,Admin!$C$2:$C$601,"",0)</f>
        <v>U11G DAC</v>
      </c>
      <c r="AE8" s="21" t="str">
        <f>_xlfn.XLOOKUP(AC8,Admin!$A$2:$A$601,Admin!$D$2:$D$601,"",0)</f>
        <v>CAMILLA</v>
      </c>
      <c r="AF8" s="21" t="str">
        <f>_xlfn.XLOOKUP(AC8,Admin!$A$2:$A$601,Admin!$E$2:$E$601,"",0)</f>
        <v>HEATHCOTE</v>
      </c>
      <c r="AG8" s="57">
        <v>14.4</v>
      </c>
      <c r="AH8" s="21">
        <f t="shared" si="4"/>
        <v>2</v>
      </c>
      <c r="AJ8" s="45">
        <v>101</v>
      </c>
      <c r="AK8" s="21" t="str">
        <f>_xlfn.XLOOKUP(AJ8,Admin!$A$2:$A$601,Admin!$C$2:$C$601,"",0)</f>
        <v>U11G BAC</v>
      </c>
      <c r="AL8" s="21" t="str">
        <f>_xlfn.XLOOKUP(AJ8,Admin!$A$2:$A$601,Admin!$D$2:$D$601,"",0)</f>
        <v>Amy</v>
      </c>
      <c r="AM8" s="21" t="str">
        <f>_xlfn.XLOOKUP(AJ8,Admin!$A$2:$A$601,Admin!$E$2:$E$601,"",0)</f>
        <v>Shepard</v>
      </c>
      <c r="AN8" s="45">
        <v>10</v>
      </c>
      <c r="AO8" s="21">
        <f t="shared" si="5"/>
        <v>1</v>
      </c>
      <c r="AQ8" s="45">
        <v>204</v>
      </c>
      <c r="AR8" s="21" t="str">
        <f>_xlfn.XLOOKUP(AQ8,Admin!$A$2:$A$601,Admin!$C$2:$C$601,"",0)</f>
        <v>U11G DAC</v>
      </c>
      <c r="AS8" s="21" t="str">
        <f>_xlfn.XLOOKUP(AQ8,Admin!$A$2:$A$601,Admin!$D$2:$D$601,"",0)</f>
        <v>CAMILLA</v>
      </c>
      <c r="AT8" s="21" t="str">
        <f>_xlfn.XLOOKUP(AQ8,Admin!$A$2:$A$601,Admin!$E$2:$E$601,"",0)</f>
        <v>HEATHCOTE</v>
      </c>
      <c r="AU8" s="45">
        <v>58</v>
      </c>
      <c r="AV8" s="21">
        <f t="shared" si="6"/>
        <v>2</v>
      </c>
      <c r="AX8" s="45">
        <v>301</v>
      </c>
      <c r="AY8" s="21" t="str">
        <f>_xlfn.XLOOKUP(AX8,Admin!$A$2:$A$601,Admin!$C$2:$C$601,"",0)</f>
        <v>U11G PAC</v>
      </c>
      <c r="AZ8" s="21" t="str">
        <f>_xlfn.XLOOKUP(AX8,Admin!$A$2:$A$601,Admin!$D$2:$D$601,"",0)</f>
        <v>Imogen</v>
      </c>
      <c r="BA8" s="21" t="str">
        <f>_xlfn.XLOOKUP(AX8,Admin!$A$2:$A$601,Admin!$E$2:$E$601,"",0)</f>
        <v>Beisley</v>
      </c>
      <c r="BB8" s="59">
        <v>5.6</v>
      </c>
      <c r="BC8" s="21">
        <f t="shared" si="7"/>
        <v>2</v>
      </c>
      <c r="BE8" s="45">
        <v>414</v>
      </c>
      <c r="BF8" s="21" t="str">
        <f>_xlfn.XLOOKUP(BE8,Admin!$A$2:$A$601,Admin!$C$2:$C$601,"",0)</f>
        <v>U11G PR</v>
      </c>
      <c r="BG8" s="21" t="str">
        <f>_xlfn.XLOOKUP(BE8,Admin!$A$2:$A$601,Admin!$D$2:$D$601,"",0)</f>
        <v>Izzy</v>
      </c>
      <c r="BH8" s="21" t="str">
        <f>_xlfn.XLOOKUP(BE8,Admin!$A$2:$A$601,Admin!$E$2:$E$601,"",0)</f>
        <v>Young</v>
      </c>
      <c r="BI8" s="45">
        <v>11.98</v>
      </c>
      <c r="BJ8" s="21">
        <f t="shared" si="8"/>
        <v>2</v>
      </c>
    </row>
    <row r="9" spans="1:62" x14ac:dyDescent="0.35">
      <c r="A9" s="45">
        <v>614</v>
      </c>
      <c r="B9" s="21" t="str">
        <f>_xlfn.XLOOKUP(A9,Admin!$A$2:$A$601,Admin!$C$2:$C$601,"",0)</f>
        <v>U11G WAC</v>
      </c>
      <c r="C9" s="21" t="str">
        <f>_xlfn.XLOOKUP(A9,Admin!$A$2:$A$601,Admin!$D$2:$D$601,"",0)</f>
        <v>SAVANNAH</v>
      </c>
      <c r="D9" s="21" t="str">
        <f>_xlfn.XLOOKUP(A9,Admin!$A$2:$A$601,Admin!$E$2:$E$601,"",0)</f>
        <v>HASTINGS</v>
      </c>
      <c r="E9" s="45">
        <v>1.69</v>
      </c>
      <c r="F9" s="21">
        <f t="shared" si="0"/>
        <v>3</v>
      </c>
      <c r="H9" s="45">
        <v>203</v>
      </c>
      <c r="I9" s="21" t="str">
        <f>_xlfn.XLOOKUP(H9,Admin!$A$2:$A$601,Admin!$C$2:$C$601,"",0)</f>
        <v>U11G DAC</v>
      </c>
      <c r="J9" s="21" t="str">
        <f>_xlfn.XLOOKUP(H9,Admin!$A$2:$A$601,Admin!$D$2:$D$601,"",0)</f>
        <v>JASMINE</v>
      </c>
      <c r="K9" s="21" t="str">
        <f>_xlfn.XLOOKUP(H9,Admin!$A$2:$A$601,Admin!$E$2:$E$601,"",0)</f>
        <v>DEAKIN</v>
      </c>
      <c r="L9" s="45">
        <v>5.28</v>
      </c>
      <c r="M9" s="21">
        <f t="shared" si="1"/>
        <v>3</v>
      </c>
      <c r="O9" s="45">
        <v>604</v>
      </c>
      <c r="P9" s="21" t="str">
        <f>_xlfn.XLOOKUP(O9,Admin!$A$2:$A$601,Admin!$C$2:$C$601,"",0)</f>
        <v>U11G WAC</v>
      </c>
      <c r="Q9" s="21" t="str">
        <f>_xlfn.XLOOKUP(O9,Admin!$A$2:$A$601,Admin!$D$2:$D$601,"",0)</f>
        <v xml:space="preserve">ELIZA </v>
      </c>
      <c r="R9" s="21" t="str">
        <f>_xlfn.XLOOKUP(O9,Admin!$A$2:$A$601,Admin!$E$2:$E$601,"",0)</f>
        <v>BLAKEWAY</v>
      </c>
      <c r="S9" s="45">
        <v>43</v>
      </c>
      <c r="T9" s="21">
        <f t="shared" si="2"/>
        <v>1</v>
      </c>
      <c r="V9" s="45">
        <v>604</v>
      </c>
      <c r="W9" s="21" t="str">
        <f>_xlfn.XLOOKUP(V9,Admin!$A$2:$A$601,Admin!$C$2:$C$601,"",0)</f>
        <v>U11G WAC</v>
      </c>
      <c r="X9" s="21" t="str">
        <f>_xlfn.XLOOKUP(V9,Admin!$A$2:$A$601,Admin!$D$2:$D$601,"",0)</f>
        <v xml:space="preserve">ELIZA </v>
      </c>
      <c r="Y9" s="21" t="str">
        <f>_xlfn.XLOOKUP(V9,Admin!$A$2:$A$601,Admin!$E$2:$E$601,"",0)</f>
        <v>BLAKEWAY</v>
      </c>
      <c r="Z9" s="45">
        <v>46</v>
      </c>
      <c r="AA9" s="21">
        <f t="shared" si="3"/>
        <v>3</v>
      </c>
      <c r="AC9" s="45">
        <v>604</v>
      </c>
      <c r="AD9" s="21" t="str">
        <f>_xlfn.XLOOKUP(AC9,Admin!$A$2:$A$601,Admin!$C$2:$C$601,"",0)</f>
        <v>U11G WAC</v>
      </c>
      <c r="AE9" s="21" t="str">
        <f>_xlfn.XLOOKUP(AC9,Admin!$A$2:$A$601,Admin!$D$2:$D$601,"",0)</f>
        <v xml:space="preserve">ELIZA </v>
      </c>
      <c r="AF9" s="21" t="str">
        <f>_xlfn.XLOOKUP(AC9,Admin!$A$2:$A$601,Admin!$E$2:$E$601,"",0)</f>
        <v>BLAKEWAY</v>
      </c>
      <c r="AG9" s="57">
        <v>15.6</v>
      </c>
      <c r="AH9" s="21">
        <f t="shared" si="4"/>
        <v>3</v>
      </c>
      <c r="AJ9" s="45">
        <v>402</v>
      </c>
      <c r="AK9" s="21" t="str">
        <f>_xlfn.XLOOKUP(AJ9,Admin!$A$2:$A$601,Admin!$C$2:$C$601,"",0)</f>
        <v>U11G PR</v>
      </c>
      <c r="AL9" s="21" t="str">
        <f>_xlfn.XLOOKUP(AJ9,Admin!$A$2:$A$601,Admin!$D$2:$D$601,"",0)</f>
        <v>Violet</v>
      </c>
      <c r="AM9" s="21" t="str">
        <f>_xlfn.XLOOKUP(AJ9,Admin!$A$2:$A$601,Admin!$E$2:$E$601,"",0)</f>
        <v>Fulling</v>
      </c>
      <c r="AN9" s="45">
        <v>9</v>
      </c>
      <c r="AO9" s="21">
        <f t="shared" si="5"/>
        <v>3</v>
      </c>
      <c r="AQ9" s="45">
        <v>457</v>
      </c>
      <c r="AR9" s="21" t="str">
        <f>_xlfn.XLOOKUP(AQ9,Admin!$A$2:$A$601,Admin!$C$2:$C$601,"",0)</f>
        <v>U11G PR</v>
      </c>
      <c r="AS9" s="21" t="str">
        <f>_xlfn.XLOOKUP(AQ9,Admin!$A$2:$A$601,Admin!$D$2:$D$601,"",0)</f>
        <v>Madison</v>
      </c>
      <c r="AT9" s="21" t="str">
        <f>_xlfn.XLOOKUP(AQ9,Admin!$A$2:$A$601,Admin!$E$2:$E$601,"",0)</f>
        <v>Holbert</v>
      </c>
      <c r="AU9" s="45">
        <v>58</v>
      </c>
      <c r="AV9" s="21">
        <f t="shared" si="6"/>
        <v>2</v>
      </c>
      <c r="AX9" s="45">
        <v>610</v>
      </c>
      <c r="AY9" s="21" t="str">
        <f>_xlfn.XLOOKUP(AX9,Admin!$A$2:$A$601,Admin!$C$2:$C$601,"",0)</f>
        <v>U11G WAC</v>
      </c>
      <c r="AZ9" s="21" t="str">
        <f>_xlfn.XLOOKUP(AX9,Admin!$A$2:$A$601,Admin!$D$2:$D$601,"",0)</f>
        <v xml:space="preserve">ADA  </v>
      </c>
      <c r="BA9" s="21" t="str">
        <f>_xlfn.XLOOKUP(AX9,Admin!$A$2:$A$601,Admin!$E$2:$E$601,"",0)</f>
        <v xml:space="preserve">JONES </v>
      </c>
      <c r="BB9" s="59">
        <v>5.6</v>
      </c>
      <c r="BC9" s="21">
        <f t="shared" si="7"/>
        <v>2</v>
      </c>
      <c r="BE9" s="45">
        <v>408</v>
      </c>
      <c r="BF9" s="21" t="str">
        <f>_xlfn.XLOOKUP(BE9,Admin!$A$2:$A$601,Admin!$C$2:$C$601,"",0)</f>
        <v>U11G PR</v>
      </c>
      <c r="BG9" s="21" t="str">
        <f>_xlfn.XLOOKUP(BE9,Admin!$A$2:$A$601,Admin!$D$2:$D$601,"",0)</f>
        <v>Polly</v>
      </c>
      <c r="BH9" s="21" t="str">
        <f>_xlfn.XLOOKUP(BE9,Admin!$A$2:$A$601,Admin!$E$2:$E$601,"",0)</f>
        <v>Warboys</v>
      </c>
      <c r="BI9" s="45">
        <v>8.02</v>
      </c>
      <c r="BJ9" s="21">
        <f t="shared" si="8"/>
        <v>3</v>
      </c>
    </row>
    <row r="10" spans="1:62" x14ac:dyDescent="0.35">
      <c r="A10" s="45">
        <v>302</v>
      </c>
      <c r="B10" s="21" t="str">
        <f>_xlfn.XLOOKUP(A10,Admin!$A$2:$A$601,Admin!$C$2:$C$601,"",0)</f>
        <v>U11G PAC</v>
      </c>
      <c r="C10" s="21" t="str">
        <f>_xlfn.XLOOKUP(A10,Admin!$A$2:$A$601,Admin!$D$2:$D$601,"",0)</f>
        <v>Isla</v>
      </c>
      <c r="D10" s="21" t="str">
        <f>_xlfn.XLOOKUP(A10,Admin!$A$2:$A$601,Admin!$E$2:$E$601,"",0)</f>
        <v>Gouge</v>
      </c>
      <c r="E10" s="45">
        <v>1.68</v>
      </c>
      <c r="F10" s="21">
        <f t="shared" si="0"/>
        <v>4</v>
      </c>
      <c r="H10" s="45">
        <v>467</v>
      </c>
      <c r="I10" s="21" t="str">
        <f>_xlfn.XLOOKUP(H10,Admin!$A$2:$A$601,Admin!$C$2:$C$601,"",0)</f>
        <v>U11G PR</v>
      </c>
      <c r="J10" s="21" t="str">
        <f>_xlfn.XLOOKUP(H10,Admin!$A$2:$A$601,Admin!$D$2:$D$601,"",0)</f>
        <v>Dolcie</v>
      </c>
      <c r="K10" s="21" t="str">
        <f>_xlfn.XLOOKUP(H10,Admin!$A$2:$A$601,Admin!$E$2:$E$601,"",0)</f>
        <v>Sharman</v>
      </c>
      <c r="L10" s="45">
        <v>5.0199999999999996</v>
      </c>
      <c r="M10" s="21">
        <f t="shared" si="1"/>
        <v>4</v>
      </c>
      <c r="O10" s="45">
        <v>104</v>
      </c>
      <c r="P10" s="21" t="str">
        <f>_xlfn.XLOOKUP(O10,Admin!$A$2:$A$601,Admin!$C$2:$C$601,"",0)</f>
        <v>U11G BAC</v>
      </c>
      <c r="Q10" s="21" t="str">
        <f>_xlfn.XLOOKUP(O10,Admin!$A$2:$A$601,Admin!$D$2:$D$601,"",0)</f>
        <v>Gabrielle</v>
      </c>
      <c r="R10" s="21" t="str">
        <f>_xlfn.XLOOKUP(O10,Admin!$A$2:$A$601,Admin!$E$2:$E$601,"",0)</f>
        <v>Agyei-baah</v>
      </c>
      <c r="S10" s="45">
        <v>42</v>
      </c>
      <c r="T10" s="21">
        <f t="shared" si="2"/>
        <v>4</v>
      </c>
      <c r="V10" s="45">
        <v>467</v>
      </c>
      <c r="W10" s="21" t="str">
        <f>_xlfn.XLOOKUP(V10,Admin!$A$2:$A$601,Admin!$C$2:$C$601,"",0)</f>
        <v>U11G PR</v>
      </c>
      <c r="X10" s="21" t="str">
        <f>_xlfn.XLOOKUP(V10,Admin!$A$2:$A$601,Admin!$D$2:$D$601,"",0)</f>
        <v>Dolcie</v>
      </c>
      <c r="Y10" s="21" t="str">
        <f>_xlfn.XLOOKUP(V10,Admin!$A$2:$A$601,Admin!$E$2:$E$601,"",0)</f>
        <v>Sharman</v>
      </c>
      <c r="Z10" s="45">
        <v>45</v>
      </c>
      <c r="AA10" s="21">
        <f t="shared" si="3"/>
        <v>4</v>
      </c>
      <c r="AC10" s="45">
        <v>301</v>
      </c>
      <c r="AD10" s="21" t="str">
        <f>_xlfn.XLOOKUP(AC10,Admin!$A$2:$A$601,Admin!$C$2:$C$601,"",0)</f>
        <v>U11G PAC</v>
      </c>
      <c r="AE10" s="21" t="str">
        <f>_xlfn.XLOOKUP(AC10,Admin!$A$2:$A$601,Admin!$D$2:$D$601,"",0)</f>
        <v>Imogen</v>
      </c>
      <c r="AF10" s="21" t="str">
        <f>_xlfn.XLOOKUP(AC10,Admin!$A$2:$A$601,Admin!$E$2:$E$601,"",0)</f>
        <v>Beisley</v>
      </c>
      <c r="AG10" s="57">
        <v>15.7</v>
      </c>
      <c r="AH10" s="21">
        <f t="shared" si="4"/>
        <v>4</v>
      </c>
      <c r="AJ10" s="45">
        <v>608</v>
      </c>
      <c r="AK10" s="21" t="str">
        <f>_xlfn.XLOOKUP(AJ10,Admin!$A$2:$A$601,Admin!$C$2:$C$601,"",0)</f>
        <v>U11G WAC</v>
      </c>
      <c r="AL10" s="21" t="str">
        <f>_xlfn.XLOOKUP(AJ10,Admin!$A$2:$A$601,Admin!$D$2:$D$601,"",0)</f>
        <v xml:space="preserve">ABI </v>
      </c>
      <c r="AM10" s="21" t="str">
        <f>_xlfn.XLOOKUP(AJ10,Admin!$A$2:$A$601,Admin!$E$2:$E$601,"",0)</f>
        <v xml:space="preserve">HARTLEY </v>
      </c>
      <c r="AN10" s="45">
        <v>8</v>
      </c>
      <c r="AO10" s="21">
        <f t="shared" si="5"/>
        <v>4</v>
      </c>
      <c r="AQ10" s="45">
        <v>487</v>
      </c>
      <c r="AR10" s="21" t="str">
        <f>_xlfn.XLOOKUP(AQ10,Admin!$A$2:$A$601,Admin!$C$2:$C$601,"",0)</f>
        <v>U11G PR</v>
      </c>
      <c r="AS10" s="21" t="str">
        <f>_xlfn.XLOOKUP(AQ10,Admin!$A$2:$A$601,Admin!$D$2:$D$601,"",0)</f>
        <v>Dora</v>
      </c>
      <c r="AT10" s="21" t="str">
        <f>_xlfn.XLOOKUP(AQ10,Admin!$A$2:$A$601,Admin!$E$2:$E$601,"",0)</f>
        <v>Doma</v>
      </c>
      <c r="AU10" s="45">
        <v>57</v>
      </c>
      <c r="AV10" s="21">
        <f t="shared" si="6"/>
        <v>4</v>
      </c>
      <c r="AX10" s="45">
        <v>611</v>
      </c>
      <c r="AY10" s="21" t="str">
        <f>_xlfn.XLOOKUP(AX10,Admin!$A$2:$A$601,Admin!$C$2:$C$601,"",0)</f>
        <v>U11G WAC</v>
      </c>
      <c r="AZ10" s="21" t="str">
        <f>_xlfn.XLOOKUP(AX10,Admin!$A$2:$A$601,Admin!$D$2:$D$601,"",0)</f>
        <v xml:space="preserve">AMELIA </v>
      </c>
      <c r="BA10" s="21" t="str">
        <f>_xlfn.XLOOKUP(AX10,Admin!$A$2:$A$601,Admin!$E$2:$E$601,"",0)</f>
        <v xml:space="preserve">WARNER </v>
      </c>
      <c r="BB10" s="59">
        <v>5.39</v>
      </c>
      <c r="BC10" s="21">
        <f t="shared" si="7"/>
        <v>4</v>
      </c>
      <c r="BE10" s="45"/>
      <c r="BF10" s="21" t="str">
        <f>_xlfn.XLOOKUP(BE10,Admin!$A$2:$A$601,Admin!$C$2:$C$601,"",0)</f>
        <v/>
      </c>
      <c r="BG10" s="21" t="str">
        <f>_xlfn.XLOOKUP(BE10,Admin!$A$2:$A$601,Admin!$D$2:$D$601,"",0)</f>
        <v/>
      </c>
      <c r="BH10" s="21" t="str">
        <f>_xlfn.XLOOKUP(BE10,Admin!$A$2:$A$601,Admin!$E$2:$E$601,"",0)</f>
        <v/>
      </c>
      <c r="BI10" s="45"/>
      <c r="BJ10" s="21" t="str">
        <f t="shared" si="8"/>
        <v/>
      </c>
    </row>
    <row r="11" spans="1:62" x14ac:dyDescent="0.35">
      <c r="A11" s="45">
        <v>602</v>
      </c>
      <c r="B11" s="21" t="str">
        <f>_xlfn.XLOOKUP(A11,Admin!$A$2:$A$601,Admin!$C$2:$C$601,"",0)</f>
        <v>U11G WAC</v>
      </c>
      <c r="C11" s="21" t="str">
        <f>_xlfn.XLOOKUP(A11,Admin!$A$2:$A$601,Admin!$D$2:$D$601,"",0)</f>
        <v xml:space="preserve">LILLIE </v>
      </c>
      <c r="D11" s="21" t="str">
        <f>_xlfn.XLOOKUP(A11,Admin!$A$2:$A$601,Admin!$E$2:$E$601,"",0)</f>
        <v>WELLS</v>
      </c>
      <c r="E11" s="45">
        <v>1.62</v>
      </c>
      <c r="F11" s="21">
        <f t="shared" si="0"/>
        <v>5</v>
      </c>
      <c r="H11" s="45">
        <v>602</v>
      </c>
      <c r="I11" s="21" t="str">
        <f>_xlfn.XLOOKUP(H11,Admin!$A$2:$A$601,Admin!$C$2:$C$601,"",0)</f>
        <v>U11G WAC</v>
      </c>
      <c r="J11" s="21" t="str">
        <f>_xlfn.XLOOKUP(H11,Admin!$A$2:$A$601,Admin!$D$2:$D$601,"",0)</f>
        <v xml:space="preserve">LILLIE </v>
      </c>
      <c r="K11" s="21" t="str">
        <f>_xlfn.XLOOKUP(H11,Admin!$A$2:$A$601,Admin!$E$2:$E$601,"",0)</f>
        <v>WELLS</v>
      </c>
      <c r="L11" s="45">
        <v>4.95</v>
      </c>
      <c r="M11" s="21">
        <f t="shared" si="1"/>
        <v>5</v>
      </c>
      <c r="O11" s="45">
        <v>201</v>
      </c>
      <c r="P11" s="21" t="str">
        <f>_xlfn.XLOOKUP(O11,Admin!$A$2:$A$601,Admin!$C$2:$C$601,"",0)</f>
        <v>U11G DAC</v>
      </c>
      <c r="Q11" s="21" t="str">
        <f>_xlfn.XLOOKUP(O11,Admin!$A$2:$A$601,Admin!$D$2:$D$601,"",0)</f>
        <v>IVY</v>
      </c>
      <c r="R11" s="21" t="str">
        <f>_xlfn.XLOOKUP(O11,Admin!$A$2:$A$601,Admin!$E$2:$E$601,"",0)</f>
        <v>COLLINS</v>
      </c>
      <c r="S11" s="45">
        <v>42</v>
      </c>
      <c r="T11" s="21">
        <f t="shared" si="2"/>
        <v>4</v>
      </c>
      <c r="V11" s="45">
        <v>101</v>
      </c>
      <c r="W11" s="21" t="str">
        <f>_xlfn.XLOOKUP(V11,Admin!$A$2:$A$601,Admin!$C$2:$C$601,"",0)</f>
        <v>U11G BAC</v>
      </c>
      <c r="X11" s="21" t="str">
        <f>_xlfn.XLOOKUP(V11,Admin!$A$2:$A$601,Admin!$D$2:$D$601,"",0)</f>
        <v>Amy</v>
      </c>
      <c r="Y11" s="21" t="str">
        <f>_xlfn.XLOOKUP(V11,Admin!$A$2:$A$601,Admin!$E$2:$E$601,"",0)</f>
        <v>Shepard</v>
      </c>
      <c r="Z11" s="45">
        <v>45</v>
      </c>
      <c r="AA11" s="21">
        <f t="shared" si="3"/>
        <v>4</v>
      </c>
      <c r="AC11" s="45">
        <v>403</v>
      </c>
      <c r="AD11" s="21" t="str">
        <f>_xlfn.XLOOKUP(AC11,Admin!$A$2:$A$601,Admin!$C$2:$C$601,"",0)</f>
        <v>U11G PR</v>
      </c>
      <c r="AE11" s="21" t="str">
        <f>_xlfn.XLOOKUP(AC11,Admin!$A$2:$A$601,Admin!$D$2:$D$601,"",0)</f>
        <v>Paris</v>
      </c>
      <c r="AF11" s="21" t="str">
        <f>_xlfn.XLOOKUP(AC11,Admin!$A$2:$A$601,Admin!$E$2:$E$601,"",0)</f>
        <v>Holbert</v>
      </c>
      <c r="AG11" s="57">
        <v>15.8</v>
      </c>
      <c r="AH11" s="21">
        <f t="shared" si="4"/>
        <v>5</v>
      </c>
      <c r="AJ11" s="45">
        <v>105</v>
      </c>
      <c r="AK11" s="21" t="str">
        <f>_xlfn.XLOOKUP(AJ11,Admin!$A$2:$A$601,Admin!$C$2:$C$601,"",0)</f>
        <v>U11G BAC</v>
      </c>
      <c r="AL11" s="21" t="str">
        <f>_xlfn.XLOOKUP(AJ11,Admin!$A$2:$A$601,Admin!$D$2:$D$601,"",0)</f>
        <v>Harriet</v>
      </c>
      <c r="AM11" s="21" t="str">
        <f>_xlfn.XLOOKUP(AJ11,Admin!$A$2:$A$601,Admin!$E$2:$E$601,"",0)</f>
        <v>Dunn</v>
      </c>
      <c r="AN11" s="45">
        <v>6</v>
      </c>
      <c r="AO11" s="21">
        <f t="shared" si="5"/>
        <v>5</v>
      </c>
      <c r="AQ11" s="45">
        <v>474</v>
      </c>
      <c r="AR11" s="21" t="str">
        <f>_xlfn.XLOOKUP(AQ11,Admin!$A$2:$A$601,Admin!$C$2:$C$601,"",0)</f>
        <v>U11G PR</v>
      </c>
      <c r="AS11" s="21" t="str">
        <f>_xlfn.XLOOKUP(AQ11,Admin!$A$2:$A$601,Admin!$D$2:$D$601,"",0)</f>
        <v>Ella</v>
      </c>
      <c r="AT11" s="21" t="str">
        <f>_xlfn.XLOOKUP(AQ11,Admin!$A$2:$A$601,Admin!$E$2:$E$601,"",0)</f>
        <v>Lamb</v>
      </c>
      <c r="AU11" s="45">
        <v>53</v>
      </c>
      <c r="AV11" s="21">
        <f t="shared" si="6"/>
        <v>5</v>
      </c>
      <c r="AX11" s="45">
        <v>466</v>
      </c>
      <c r="AY11" s="21" t="str">
        <f>_xlfn.XLOOKUP(AX11,Admin!$A$2:$A$601,Admin!$C$2:$C$601,"",0)</f>
        <v>U11G PR</v>
      </c>
      <c r="AZ11" s="21" t="str">
        <f>_xlfn.XLOOKUP(AX11,Admin!$A$2:$A$601,Admin!$D$2:$D$601,"",0)</f>
        <v>Bella</v>
      </c>
      <c r="BA11" s="21" t="str">
        <f>_xlfn.XLOOKUP(AX11,Admin!$A$2:$A$601,Admin!$E$2:$E$601,"",0)</f>
        <v>Graham</v>
      </c>
      <c r="BB11" s="59">
        <v>5.19</v>
      </c>
      <c r="BC11" s="21">
        <f t="shared" si="7"/>
        <v>5</v>
      </c>
      <c r="BE11" s="45"/>
      <c r="BF11" s="21" t="str">
        <f>_xlfn.XLOOKUP(BE11,Admin!$A$2:$A$601,Admin!$C$2:$C$601,"",0)</f>
        <v/>
      </c>
      <c r="BG11" s="21" t="str">
        <f>_xlfn.XLOOKUP(BE11,Admin!$A$2:$A$601,Admin!$D$2:$D$601,"",0)</f>
        <v/>
      </c>
      <c r="BH11" s="21" t="str">
        <f>_xlfn.XLOOKUP(BE11,Admin!$A$2:$A$601,Admin!$E$2:$E$601,"",0)</f>
        <v/>
      </c>
      <c r="BI11" s="45"/>
      <c r="BJ11" s="21" t="str">
        <f t="shared" si="8"/>
        <v/>
      </c>
    </row>
    <row r="12" spans="1:62" x14ac:dyDescent="0.35">
      <c r="A12" s="45">
        <v>611</v>
      </c>
      <c r="B12" s="21" t="str">
        <f>_xlfn.XLOOKUP(A12,Admin!$A$2:$A$601,Admin!$C$2:$C$601,"",0)</f>
        <v>U11G WAC</v>
      </c>
      <c r="C12" s="21" t="str">
        <f>_xlfn.XLOOKUP(A12,Admin!$A$2:$A$601,Admin!$D$2:$D$601,"",0)</f>
        <v xml:space="preserve">AMELIA </v>
      </c>
      <c r="D12" s="21" t="str">
        <f>_xlfn.XLOOKUP(A12,Admin!$A$2:$A$601,Admin!$E$2:$E$601,"",0)</f>
        <v xml:space="preserve">WARNER </v>
      </c>
      <c r="E12" s="45">
        <v>1.62</v>
      </c>
      <c r="F12" s="21">
        <f t="shared" si="0"/>
        <v>5</v>
      </c>
      <c r="H12" s="45">
        <v>409</v>
      </c>
      <c r="I12" s="21" t="str">
        <f>_xlfn.XLOOKUP(H12,Admin!$A$2:$A$601,Admin!$C$2:$C$601,"",0)</f>
        <v>U11G PR</v>
      </c>
      <c r="J12" s="21" t="str">
        <f>_xlfn.XLOOKUP(H12,Admin!$A$2:$A$601,Admin!$D$2:$D$601,"",0)</f>
        <v>Sofia</v>
      </c>
      <c r="K12" s="21" t="str">
        <f>_xlfn.XLOOKUP(H12,Admin!$A$2:$A$601,Admin!$E$2:$E$601,"",0)</f>
        <v>Pretty</v>
      </c>
      <c r="L12" s="45">
        <v>4.83</v>
      </c>
      <c r="M12" s="21">
        <f t="shared" si="1"/>
        <v>6</v>
      </c>
      <c r="O12" s="45">
        <v>302</v>
      </c>
      <c r="P12" s="21" t="str">
        <f>_xlfn.XLOOKUP(O12,Admin!$A$2:$A$601,Admin!$C$2:$C$601,"",0)</f>
        <v>U11G PAC</v>
      </c>
      <c r="Q12" s="21" t="str">
        <f>_xlfn.XLOOKUP(O12,Admin!$A$2:$A$601,Admin!$D$2:$D$601,"",0)</f>
        <v>Isla</v>
      </c>
      <c r="R12" s="21" t="str">
        <f>_xlfn.XLOOKUP(O12,Admin!$A$2:$A$601,Admin!$E$2:$E$601,"",0)</f>
        <v>Gouge</v>
      </c>
      <c r="S12" s="45">
        <v>42</v>
      </c>
      <c r="T12" s="21">
        <f t="shared" si="2"/>
        <v>4</v>
      </c>
      <c r="V12" s="45">
        <v>405</v>
      </c>
      <c r="W12" s="21" t="str">
        <f>_xlfn.XLOOKUP(V12,Admin!$A$2:$A$601,Admin!$C$2:$C$601,"",0)</f>
        <v>U11G PR</v>
      </c>
      <c r="X12" s="21" t="str">
        <f>_xlfn.XLOOKUP(V12,Admin!$A$2:$A$601,Admin!$D$2:$D$601,"",0)</f>
        <v>Florence</v>
      </c>
      <c r="Y12" s="21" t="str">
        <f>_xlfn.XLOOKUP(V12,Admin!$A$2:$A$601,Admin!$E$2:$E$601,"",0)</f>
        <v>Roberts</v>
      </c>
      <c r="Z12" s="45">
        <v>45</v>
      </c>
      <c r="AA12" s="21">
        <f t="shared" si="3"/>
        <v>4</v>
      </c>
      <c r="AC12" s="45">
        <v>300</v>
      </c>
      <c r="AD12" s="21" t="str">
        <f>_xlfn.XLOOKUP(AC12,Admin!$A$2:$A$601,Admin!$C$2:$C$601,"",0)</f>
        <v>U11G PAC</v>
      </c>
      <c r="AE12" s="21" t="str">
        <f>_xlfn.XLOOKUP(AC12,Admin!$A$2:$A$601,Admin!$D$2:$D$601,"",0)</f>
        <v>Charlotte</v>
      </c>
      <c r="AF12" s="21" t="str">
        <f>_xlfn.XLOOKUP(AC12,Admin!$A$2:$A$601,Admin!$E$2:$E$601,"",0)</f>
        <v>Beisley</v>
      </c>
      <c r="AG12" s="57">
        <v>15.9</v>
      </c>
      <c r="AH12" s="21">
        <f t="shared" si="4"/>
        <v>6</v>
      </c>
      <c r="AJ12" s="45">
        <v>605</v>
      </c>
      <c r="AK12" s="21" t="str">
        <f>_xlfn.XLOOKUP(AJ12,Admin!$A$2:$A$601,Admin!$C$2:$C$601,"",0)</f>
        <v>U11G WAC</v>
      </c>
      <c r="AL12" s="21" t="str">
        <f>_xlfn.XLOOKUP(AJ12,Admin!$A$2:$A$601,Admin!$D$2:$D$601,"",0)</f>
        <v xml:space="preserve">MAYA </v>
      </c>
      <c r="AM12" s="21" t="str">
        <f>_xlfn.XLOOKUP(AJ12,Admin!$A$2:$A$601,Admin!$E$2:$E$601,"",0)</f>
        <v xml:space="preserve">BAINES </v>
      </c>
      <c r="AN12" s="45">
        <v>6</v>
      </c>
      <c r="AO12" s="21">
        <f t="shared" si="5"/>
        <v>5</v>
      </c>
      <c r="AQ12" s="45">
        <v>103</v>
      </c>
      <c r="AR12" s="21" t="str">
        <f>_xlfn.XLOOKUP(AQ12,Admin!$A$2:$A$601,Admin!$C$2:$C$601,"",0)</f>
        <v>U11G BAC</v>
      </c>
      <c r="AS12" s="21" t="str">
        <f>_xlfn.XLOOKUP(AQ12,Admin!$A$2:$A$601,Admin!$D$2:$D$601,"",0)</f>
        <v>Kaya</v>
      </c>
      <c r="AT12" s="21" t="str">
        <f>_xlfn.XLOOKUP(AQ12,Admin!$A$2:$A$601,Admin!$E$2:$E$601,"",0)</f>
        <v>Atie</v>
      </c>
      <c r="AU12" s="45">
        <v>52</v>
      </c>
      <c r="AV12" s="21">
        <f t="shared" si="6"/>
        <v>6</v>
      </c>
      <c r="AX12" s="45">
        <v>605</v>
      </c>
      <c r="AY12" s="21" t="str">
        <f>_xlfn.XLOOKUP(AX12,Admin!$A$2:$A$601,Admin!$C$2:$C$601,"",0)</f>
        <v>U11G WAC</v>
      </c>
      <c r="AZ12" s="21" t="str">
        <f>_xlfn.XLOOKUP(AX12,Admin!$A$2:$A$601,Admin!$D$2:$D$601,"",0)</f>
        <v xml:space="preserve">MAYA </v>
      </c>
      <c r="BA12" s="21" t="str">
        <f>_xlfn.XLOOKUP(AX12,Admin!$A$2:$A$601,Admin!$E$2:$E$601,"",0)</f>
        <v xml:space="preserve">BAINES </v>
      </c>
      <c r="BB12" s="59">
        <v>5.17</v>
      </c>
      <c r="BC12" s="21">
        <f t="shared" si="7"/>
        <v>6</v>
      </c>
      <c r="BE12" s="45"/>
      <c r="BF12" s="21" t="str">
        <f>_xlfn.XLOOKUP(BE12,Admin!$A$2:$A$601,Admin!$C$2:$C$601,"",0)</f>
        <v/>
      </c>
      <c r="BG12" s="21" t="str">
        <f>_xlfn.XLOOKUP(BE12,Admin!$A$2:$A$601,Admin!$D$2:$D$601,"",0)</f>
        <v/>
      </c>
      <c r="BH12" s="21" t="str">
        <f>_xlfn.XLOOKUP(BE12,Admin!$A$2:$A$601,Admin!$E$2:$E$601,"",0)</f>
        <v/>
      </c>
      <c r="BI12" s="45"/>
      <c r="BJ12" s="21" t="str">
        <f t="shared" si="8"/>
        <v/>
      </c>
    </row>
    <row r="13" spans="1:62" x14ac:dyDescent="0.35">
      <c r="A13" s="45">
        <v>603</v>
      </c>
      <c r="B13" s="21" t="str">
        <f>_xlfn.XLOOKUP(A13,Admin!$A$2:$A$601,Admin!$C$2:$C$601,"",0)</f>
        <v>U11G WAC</v>
      </c>
      <c r="C13" s="21" t="str">
        <f>_xlfn.XLOOKUP(A13,Admin!$A$2:$A$601,Admin!$D$2:$D$601,"",0)</f>
        <v>SOPHIA</v>
      </c>
      <c r="D13" s="21" t="str">
        <f>_xlfn.XLOOKUP(A13,Admin!$A$2:$A$601,Admin!$E$2:$E$601,"",0)</f>
        <v xml:space="preserve">FRY </v>
      </c>
      <c r="E13" s="45">
        <v>1.61</v>
      </c>
      <c r="F13" s="21">
        <f t="shared" si="0"/>
        <v>7</v>
      </c>
      <c r="H13" s="45">
        <v>103</v>
      </c>
      <c r="I13" s="21" t="str">
        <f>_xlfn.XLOOKUP(H13,Admin!$A$2:$A$601,Admin!$C$2:$C$601,"",0)</f>
        <v>U11G BAC</v>
      </c>
      <c r="J13" s="21" t="str">
        <f>_xlfn.XLOOKUP(H13,Admin!$A$2:$A$601,Admin!$D$2:$D$601,"",0)</f>
        <v>Kaya</v>
      </c>
      <c r="K13" s="21" t="str">
        <f>_xlfn.XLOOKUP(H13,Admin!$A$2:$A$601,Admin!$E$2:$E$601,"",0)</f>
        <v>Atie</v>
      </c>
      <c r="L13" s="45">
        <v>4.7300000000000004</v>
      </c>
      <c r="M13" s="21">
        <f t="shared" si="1"/>
        <v>7</v>
      </c>
      <c r="O13" s="45">
        <v>610</v>
      </c>
      <c r="P13" s="21" t="str">
        <f>_xlfn.XLOOKUP(O13,Admin!$A$2:$A$601,Admin!$C$2:$C$601,"",0)</f>
        <v>U11G WAC</v>
      </c>
      <c r="Q13" s="21" t="str">
        <f>_xlfn.XLOOKUP(O13,Admin!$A$2:$A$601,Admin!$D$2:$D$601,"",0)</f>
        <v xml:space="preserve">ADA  </v>
      </c>
      <c r="R13" s="21" t="str">
        <f>_xlfn.XLOOKUP(O13,Admin!$A$2:$A$601,Admin!$E$2:$E$601,"",0)</f>
        <v xml:space="preserve">JONES </v>
      </c>
      <c r="S13" s="45">
        <v>41</v>
      </c>
      <c r="T13" s="21">
        <f t="shared" si="2"/>
        <v>7</v>
      </c>
      <c r="V13" s="45">
        <v>409</v>
      </c>
      <c r="W13" s="21" t="str">
        <f>_xlfn.XLOOKUP(V13,Admin!$A$2:$A$601,Admin!$C$2:$C$601,"",0)</f>
        <v>U11G PR</v>
      </c>
      <c r="X13" s="21" t="str">
        <f>_xlfn.XLOOKUP(V13,Admin!$A$2:$A$601,Admin!$D$2:$D$601,"",0)</f>
        <v>Sofia</v>
      </c>
      <c r="Y13" s="21" t="str">
        <f>_xlfn.XLOOKUP(V13,Admin!$A$2:$A$601,Admin!$E$2:$E$601,"",0)</f>
        <v>Pretty</v>
      </c>
      <c r="Z13" s="45">
        <v>44</v>
      </c>
      <c r="AA13" s="21">
        <f t="shared" si="3"/>
        <v>7</v>
      </c>
      <c r="AC13" s="45">
        <v>610</v>
      </c>
      <c r="AD13" s="21" t="str">
        <f>_xlfn.XLOOKUP(AC13,Admin!$A$2:$A$601,Admin!$C$2:$C$601,"",0)</f>
        <v>U11G WAC</v>
      </c>
      <c r="AE13" s="21" t="str">
        <f>_xlfn.XLOOKUP(AC13,Admin!$A$2:$A$601,Admin!$D$2:$D$601,"",0)</f>
        <v xml:space="preserve">ADA  </v>
      </c>
      <c r="AF13" s="21" t="str">
        <f>_xlfn.XLOOKUP(AC13,Admin!$A$2:$A$601,Admin!$E$2:$E$601,"",0)</f>
        <v xml:space="preserve">JONES </v>
      </c>
      <c r="AG13" s="57">
        <v>16.3</v>
      </c>
      <c r="AH13" s="21">
        <f t="shared" si="4"/>
        <v>7</v>
      </c>
      <c r="AJ13" s="45">
        <v>411</v>
      </c>
      <c r="AK13" s="21" t="str">
        <f>_xlfn.XLOOKUP(AJ13,Admin!$A$2:$A$601,Admin!$C$2:$C$601,"",0)</f>
        <v>U11G PR</v>
      </c>
      <c r="AL13" s="21" t="str">
        <f>_xlfn.XLOOKUP(AJ13,Admin!$A$2:$A$601,Admin!$D$2:$D$601,"",0)</f>
        <v>Matilda</v>
      </c>
      <c r="AM13" s="21" t="str">
        <f>_xlfn.XLOOKUP(AJ13,Admin!$A$2:$A$601,Admin!$E$2:$E$601,"",0)</f>
        <v>Coates-Smith</v>
      </c>
      <c r="AN13" s="45">
        <v>5</v>
      </c>
      <c r="AO13" s="21">
        <f t="shared" si="5"/>
        <v>7</v>
      </c>
      <c r="AQ13" s="45">
        <v>100</v>
      </c>
      <c r="AR13" s="21" t="str">
        <f>_xlfn.XLOOKUP(AQ13,Admin!$A$2:$A$601,Admin!$C$2:$C$601,"",0)</f>
        <v>U11G BAC</v>
      </c>
      <c r="AS13" s="21" t="str">
        <f>_xlfn.XLOOKUP(AQ13,Admin!$A$2:$A$601,Admin!$D$2:$D$601,"",0)</f>
        <v>Allegra</v>
      </c>
      <c r="AT13" s="21" t="str">
        <f>_xlfn.XLOOKUP(AQ13,Admin!$A$2:$A$601,Admin!$E$2:$E$601,"",0)</f>
        <v>Ramirez</v>
      </c>
      <c r="AU13" s="45">
        <v>52</v>
      </c>
      <c r="AV13" s="21">
        <f t="shared" si="6"/>
        <v>6</v>
      </c>
      <c r="AX13" s="45">
        <v>202</v>
      </c>
      <c r="AY13" s="21" t="str">
        <f>_xlfn.XLOOKUP(AX13,Admin!$A$2:$A$601,Admin!$C$2:$C$601,"",0)</f>
        <v>U11G DAC</v>
      </c>
      <c r="AZ13" s="21" t="str">
        <f>_xlfn.XLOOKUP(AX13,Admin!$A$2:$A$601,Admin!$D$2:$D$601,"",0)</f>
        <v>ARIYAH</v>
      </c>
      <c r="BA13" s="21" t="str">
        <f>_xlfn.XLOOKUP(AX13,Admin!$A$2:$A$601,Admin!$E$2:$E$601,"",0)</f>
        <v>DAMEN</v>
      </c>
      <c r="BB13" s="59">
        <v>5.1100000000000003</v>
      </c>
      <c r="BC13" s="21">
        <f t="shared" si="7"/>
        <v>7</v>
      </c>
      <c r="BD13" s="99"/>
      <c r="BE13" s="45"/>
      <c r="BF13" s="21" t="str">
        <f>_xlfn.XLOOKUP(BE13,Admin!$A$2:$A$601,Admin!$C$2:$C$601,"",0)</f>
        <v/>
      </c>
      <c r="BG13" s="21" t="str">
        <f>_xlfn.XLOOKUP(BE13,Admin!$A$2:$A$601,Admin!$D$2:$D$601,"",0)</f>
        <v/>
      </c>
      <c r="BH13" s="21" t="str">
        <f>_xlfn.XLOOKUP(BE13,Admin!$A$2:$A$601,Admin!$E$2:$E$601,"",0)</f>
        <v/>
      </c>
      <c r="BI13" s="45"/>
      <c r="BJ13" s="21" t="str">
        <f t="shared" si="8"/>
        <v/>
      </c>
    </row>
    <row r="14" spans="1:62" x14ac:dyDescent="0.35">
      <c r="A14" s="45">
        <v>612</v>
      </c>
      <c r="B14" s="21" t="str">
        <f>_xlfn.XLOOKUP(A14,Admin!$A$2:$A$601,Admin!$C$2:$C$601,"",0)</f>
        <v>U11G WAC</v>
      </c>
      <c r="C14" s="21" t="str">
        <f>_xlfn.XLOOKUP(A14,Admin!$A$2:$A$601,Admin!$D$2:$D$601,"",0)</f>
        <v xml:space="preserve">EDITH </v>
      </c>
      <c r="D14" s="21" t="str">
        <f>_xlfn.XLOOKUP(A14,Admin!$A$2:$A$601,Admin!$E$2:$E$601,"",0)</f>
        <v xml:space="preserve">WALKER </v>
      </c>
      <c r="E14" s="45">
        <v>1.61</v>
      </c>
      <c r="F14" s="21">
        <f t="shared" si="0"/>
        <v>7</v>
      </c>
      <c r="H14" s="45">
        <v>301</v>
      </c>
      <c r="I14" s="21" t="str">
        <f>_xlfn.XLOOKUP(H14,Admin!$A$2:$A$601,Admin!$C$2:$C$601,"",0)</f>
        <v>U11G PAC</v>
      </c>
      <c r="J14" s="21" t="str">
        <f>_xlfn.XLOOKUP(H14,Admin!$A$2:$A$601,Admin!$D$2:$D$601,"",0)</f>
        <v>Imogen</v>
      </c>
      <c r="K14" s="21" t="str">
        <f>_xlfn.XLOOKUP(H14,Admin!$A$2:$A$601,Admin!$E$2:$E$601,"",0)</f>
        <v>Beisley</v>
      </c>
      <c r="L14" s="45">
        <v>4.6500000000000004</v>
      </c>
      <c r="M14" s="21">
        <f t="shared" si="1"/>
        <v>8</v>
      </c>
      <c r="O14" s="45">
        <v>614</v>
      </c>
      <c r="P14" s="21" t="str">
        <f>_xlfn.XLOOKUP(O14,Admin!$A$2:$A$601,Admin!$C$2:$C$601,"",0)</f>
        <v>U11G WAC</v>
      </c>
      <c r="Q14" s="21" t="str">
        <f>_xlfn.XLOOKUP(O14,Admin!$A$2:$A$601,Admin!$D$2:$D$601,"",0)</f>
        <v>SAVANNAH</v>
      </c>
      <c r="R14" s="21" t="str">
        <f>_xlfn.XLOOKUP(O14,Admin!$A$2:$A$601,Admin!$E$2:$E$601,"",0)</f>
        <v>HASTINGS</v>
      </c>
      <c r="S14" s="45">
        <v>39</v>
      </c>
      <c r="T14" s="21">
        <f t="shared" si="2"/>
        <v>8</v>
      </c>
      <c r="V14" s="45">
        <v>612</v>
      </c>
      <c r="W14" s="21" t="str">
        <f>_xlfn.XLOOKUP(V14,Admin!$A$2:$A$601,Admin!$C$2:$C$601,"",0)</f>
        <v>U11G WAC</v>
      </c>
      <c r="X14" s="21" t="str">
        <f>_xlfn.XLOOKUP(V14,Admin!$A$2:$A$601,Admin!$D$2:$D$601,"",0)</f>
        <v xml:space="preserve">EDITH </v>
      </c>
      <c r="Y14" s="21" t="str">
        <f>_xlfn.XLOOKUP(V14,Admin!$A$2:$A$601,Admin!$E$2:$E$601,"",0)</f>
        <v xml:space="preserve">WALKER </v>
      </c>
      <c r="Z14" s="45">
        <v>44</v>
      </c>
      <c r="AA14" s="21">
        <f t="shared" si="3"/>
        <v>7</v>
      </c>
      <c r="AC14" s="45">
        <v>202</v>
      </c>
      <c r="AD14" s="21" t="str">
        <f>_xlfn.XLOOKUP(AC14,Admin!$A$2:$A$601,Admin!$C$2:$C$601,"",0)</f>
        <v>U11G DAC</v>
      </c>
      <c r="AE14" s="21" t="str">
        <f>_xlfn.XLOOKUP(AC14,Admin!$A$2:$A$601,Admin!$D$2:$D$601,"",0)</f>
        <v>ARIYAH</v>
      </c>
      <c r="AF14" s="21" t="str">
        <f>_xlfn.XLOOKUP(AC14,Admin!$A$2:$A$601,Admin!$E$2:$E$601,"",0)</f>
        <v>DAMEN</v>
      </c>
      <c r="AG14" s="57">
        <v>16.5</v>
      </c>
      <c r="AH14" s="21">
        <f t="shared" si="4"/>
        <v>8</v>
      </c>
      <c r="AJ14" s="45">
        <v>408</v>
      </c>
      <c r="AK14" s="21" t="str">
        <f>_xlfn.XLOOKUP(AJ14,Admin!$A$2:$A$601,Admin!$C$2:$C$601,"",0)</f>
        <v>U11G PR</v>
      </c>
      <c r="AL14" s="21" t="str">
        <f>_xlfn.XLOOKUP(AJ14,Admin!$A$2:$A$601,Admin!$D$2:$D$601,"",0)</f>
        <v>Polly</v>
      </c>
      <c r="AM14" s="21" t="str">
        <f>_xlfn.XLOOKUP(AJ14,Admin!$A$2:$A$601,Admin!$E$2:$E$601,"",0)</f>
        <v>Warboys</v>
      </c>
      <c r="AN14" s="45">
        <v>5</v>
      </c>
      <c r="AO14" s="21">
        <f t="shared" si="5"/>
        <v>7</v>
      </c>
      <c r="AQ14" s="45">
        <v>201</v>
      </c>
      <c r="AR14" s="21" t="str">
        <f>_xlfn.XLOOKUP(AQ14,Admin!$A$2:$A$601,Admin!$C$2:$C$601,"",0)</f>
        <v>U11G DAC</v>
      </c>
      <c r="AS14" s="21" t="str">
        <f>_xlfn.XLOOKUP(AQ14,Admin!$A$2:$A$601,Admin!$D$2:$D$601,"",0)</f>
        <v>IVY</v>
      </c>
      <c r="AT14" s="21" t="str">
        <f>_xlfn.XLOOKUP(AQ14,Admin!$A$2:$A$601,Admin!$E$2:$E$601,"",0)</f>
        <v>COLLINS</v>
      </c>
      <c r="AU14" s="45">
        <v>47</v>
      </c>
      <c r="AV14" s="21">
        <f t="shared" si="6"/>
        <v>8</v>
      </c>
      <c r="AX14" s="45">
        <v>406</v>
      </c>
      <c r="AY14" s="21" t="str">
        <f>_xlfn.XLOOKUP(AX14,Admin!$A$2:$A$601,Admin!$C$2:$C$601,"",0)</f>
        <v>U11G PR</v>
      </c>
      <c r="AZ14" s="21" t="str">
        <f>_xlfn.XLOOKUP(AX14,Admin!$A$2:$A$601,Admin!$D$2:$D$601,"",0)</f>
        <v>Kamili</v>
      </c>
      <c r="BA14" s="21" t="str">
        <f>_xlfn.XLOOKUP(AX14,Admin!$A$2:$A$601,Admin!$E$2:$E$601,"",0)</f>
        <v>Okoth</v>
      </c>
      <c r="BB14" s="59">
        <v>4.91</v>
      </c>
      <c r="BC14" s="21">
        <f t="shared" si="7"/>
        <v>8</v>
      </c>
      <c r="BD14" s="99"/>
      <c r="BE14" s="45"/>
      <c r="BF14" s="21" t="str">
        <f>_xlfn.XLOOKUP(BE14,Admin!$A$2:$A$601,Admin!$C$2:$C$601,"",0)</f>
        <v/>
      </c>
      <c r="BG14" s="21" t="str">
        <f>_xlfn.XLOOKUP(BE14,Admin!$A$2:$A$601,Admin!$D$2:$D$601,"",0)</f>
        <v/>
      </c>
      <c r="BH14" s="21" t="str">
        <f>_xlfn.XLOOKUP(BE14,Admin!$A$2:$A$601,Admin!$E$2:$E$601,"",0)</f>
        <v/>
      </c>
      <c r="BI14" s="45"/>
      <c r="BJ14" s="21" t="str">
        <f t="shared" si="8"/>
        <v/>
      </c>
    </row>
    <row r="15" spans="1:62" x14ac:dyDescent="0.35">
      <c r="A15" s="45">
        <v>105</v>
      </c>
      <c r="B15" s="21" t="str">
        <f>_xlfn.XLOOKUP(A15,Admin!$A$2:$A$601,Admin!$C$2:$C$601,"",0)</f>
        <v>U11G BAC</v>
      </c>
      <c r="C15" s="21" t="str">
        <f>_xlfn.XLOOKUP(A15,Admin!$A$2:$A$601,Admin!$D$2:$D$601,"",0)</f>
        <v>Harriet</v>
      </c>
      <c r="D15" s="21" t="str">
        <f>_xlfn.XLOOKUP(A15,Admin!$A$2:$A$601,Admin!$E$2:$E$601,"",0)</f>
        <v>Dunn</v>
      </c>
      <c r="E15" s="45">
        <v>1.61</v>
      </c>
      <c r="F15" s="21">
        <f t="shared" si="0"/>
        <v>7</v>
      </c>
      <c r="H15" s="45">
        <v>200</v>
      </c>
      <c r="I15" s="21" t="str">
        <f>_xlfn.XLOOKUP(H15,Admin!$A$2:$A$601,Admin!$C$2:$C$601,"",0)</f>
        <v>U11G DAC</v>
      </c>
      <c r="J15" s="21" t="str">
        <f>_xlfn.XLOOKUP(H15,Admin!$A$2:$A$601,Admin!$D$2:$D$601,"",0)</f>
        <v>POPPY</v>
      </c>
      <c r="K15" s="21" t="str">
        <f>_xlfn.XLOOKUP(H15,Admin!$A$2:$A$601,Admin!$E$2:$E$601,"",0)</f>
        <v>BOYES</v>
      </c>
      <c r="L15" s="45">
        <v>4.62</v>
      </c>
      <c r="M15" s="21">
        <f t="shared" si="1"/>
        <v>9</v>
      </c>
      <c r="O15" s="45">
        <v>203</v>
      </c>
      <c r="P15" s="21" t="str">
        <f>_xlfn.XLOOKUP(O15,Admin!$A$2:$A$601,Admin!$C$2:$C$601,"",0)</f>
        <v>U11G DAC</v>
      </c>
      <c r="Q15" s="21" t="str">
        <f>_xlfn.XLOOKUP(O15,Admin!$A$2:$A$601,Admin!$D$2:$D$601,"",0)</f>
        <v>JASMINE</v>
      </c>
      <c r="R15" s="21" t="str">
        <f>_xlfn.XLOOKUP(O15,Admin!$A$2:$A$601,Admin!$E$2:$E$601,"",0)</f>
        <v>DEAKIN</v>
      </c>
      <c r="S15" s="45">
        <v>39</v>
      </c>
      <c r="T15" s="21">
        <f t="shared" si="2"/>
        <v>8</v>
      </c>
      <c r="V15" s="45">
        <v>411</v>
      </c>
      <c r="W15" s="21" t="str">
        <f>_xlfn.XLOOKUP(V15,Admin!$A$2:$A$601,Admin!$C$2:$C$601,"",0)</f>
        <v>U11G PR</v>
      </c>
      <c r="X15" s="21" t="str">
        <f>_xlfn.XLOOKUP(V15,Admin!$A$2:$A$601,Admin!$D$2:$D$601,"",0)</f>
        <v>Matilda</v>
      </c>
      <c r="Y15" s="21" t="str">
        <f>_xlfn.XLOOKUP(V15,Admin!$A$2:$A$601,Admin!$E$2:$E$601,"",0)</f>
        <v>Coates-Smith</v>
      </c>
      <c r="Z15" s="45">
        <v>43</v>
      </c>
      <c r="AA15" s="21">
        <f t="shared" si="3"/>
        <v>9</v>
      </c>
      <c r="AC15" s="45">
        <v>409</v>
      </c>
      <c r="AD15" s="21" t="str">
        <f>_xlfn.XLOOKUP(AC15,Admin!$A$2:$A$601,Admin!$C$2:$C$601,"",0)</f>
        <v>U11G PR</v>
      </c>
      <c r="AE15" s="21" t="str">
        <f>_xlfn.XLOOKUP(AC15,Admin!$A$2:$A$601,Admin!$D$2:$D$601,"",0)</f>
        <v>Sofia</v>
      </c>
      <c r="AF15" s="21" t="str">
        <f>_xlfn.XLOOKUP(AC15,Admin!$A$2:$A$601,Admin!$E$2:$E$601,"",0)</f>
        <v>Pretty</v>
      </c>
      <c r="AG15" s="57">
        <v>16.600000000000001</v>
      </c>
      <c r="AH15" s="21">
        <f t="shared" si="4"/>
        <v>9</v>
      </c>
      <c r="AJ15" s="45">
        <v>103</v>
      </c>
      <c r="AK15" s="21" t="str">
        <f>_xlfn.XLOOKUP(AJ15,Admin!$A$2:$A$601,Admin!$C$2:$C$601,"",0)</f>
        <v>U11G BAC</v>
      </c>
      <c r="AL15" s="21" t="str">
        <f>_xlfn.XLOOKUP(AJ15,Admin!$A$2:$A$601,Admin!$D$2:$D$601,"",0)</f>
        <v>Kaya</v>
      </c>
      <c r="AM15" s="21" t="str">
        <f>_xlfn.XLOOKUP(AJ15,Admin!$A$2:$A$601,Admin!$E$2:$E$601,"",0)</f>
        <v>Atie</v>
      </c>
      <c r="AN15" s="45">
        <v>5</v>
      </c>
      <c r="AO15" s="21">
        <f t="shared" si="5"/>
        <v>7</v>
      </c>
      <c r="AQ15" s="45">
        <v>407</v>
      </c>
      <c r="AR15" s="21" t="str">
        <f>_xlfn.XLOOKUP(AQ15,Admin!$A$2:$A$601,Admin!$C$2:$C$601,"",0)</f>
        <v>U11G PR</v>
      </c>
      <c r="AS15" s="21" t="str">
        <f>_xlfn.XLOOKUP(AQ15,Admin!$A$2:$A$601,Admin!$D$2:$D$601,"",0)</f>
        <v>Gwen</v>
      </c>
      <c r="AT15" s="21" t="str">
        <f>_xlfn.XLOOKUP(AQ15,Admin!$A$2:$A$601,Admin!$E$2:$E$601,"",0)</f>
        <v>Johns</v>
      </c>
      <c r="AU15" s="45">
        <v>46</v>
      </c>
      <c r="AV15" s="21">
        <f t="shared" si="6"/>
        <v>9</v>
      </c>
      <c r="AX15" s="45">
        <v>200</v>
      </c>
      <c r="AY15" s="21" t="str">
        <f>_xlfn.XLOOKUP(AX15,Admin!$A$2:$A$601,Admin!$C$2:$C$601,"",0)</f>
        <v>U11G DAC</v>
      </c>
      <c r="AZ15" s="21" t="str">
        <f>_xlfn.XLOOKUP(AX15,Admin!$A$2:$A$601,Admin!$D$2:$D$601,"",0)</f>
        <v>POPPY</v>
      </c>
      <c r="BA15" s="21" t="str">
        <f>_xlfn.XLOOKUP(AX15,Admin!$A$2:$A$601,Admin!$E$2:$E$601,"",0)</f>
        <v>BOYES</v>
      </c>
      <c r="BB15" s="59">
        <v>4.7</v>
      </c>
      <c r="BC15" s="21">
        <f t="shared" si="7"/>
        <v>9</v>
      </c>
      <c r="BE15" s="45"/>
      <c r="BF15" s="21" t="str">
        <f>_xlfn.XLOOKUP(BE15,Admin!$A$2:$A$601,Admin!$C$2:$C$601,"",0)</f>
        <v/>
      </c>
      <c r="BG15" s="21" t="str">
        <f>_xlfn.XLOOKUP(BE15,Admin!$A$2:$A$601,Admin!$D$2:$D$601,"",0)</f>
        <v/>
      </c>
      <c r="BH15" s="21" t="str">
        <f>_xlfn.XLOOKUP(BE15,Admin!$A$2:$A$601,Admin!$E$2:$E$601,"",0)</f>
        <v/>
      </c>
      <c r="BI15" s="45"/>
      <c r="BJ15" s="21" t="str">
        <f t="shared" si="8"/>
        <v/>
      </c>
    </row>
    <row r="16" spans="1:62" x14ac:dyDescent="0.35">
      <c r="A16" s="45">
        <v>400</v>
      </c>
      <c r="B16" s="21" t="str">
        <f>_xlfn.XLOOKUP(A16,Admin!$A$2:$A$601,Admin!$C$2:$C$601,"",0)</f>
        <v>U11G PR</v>
      </c>
      <c r="C16" s="21" t="str">
        <f>_xlfn.XLOOKUP(A16,Admin!$A$2:$A$601,Admin!$D$2:$D$601,"",0)</f>
        <v>Rose</v>
      </c>
      <c r="D16" s="21" t="str">
        <f>_xlfn.XLOOKUP(A16,Admin!$A$2:$A$601,Admin!$E$2:$E$601,"",0)</f>
        <v>Neil</v>
      </c>
      <c r="E16" s="45">
        <v>1.6</v>
      </c>
      <c r="F16" s="21">
        <f t="shared" si="0"/>
        <v>10</v>
      </c>
      <c r="H16" s="45">
        <v>205</v>
      </c>
      <c r="I16" s="21" t="str">
        <f>_xlfn.XLOOKUP(H16,Admin!$A$2:$A$601,Admin!$C$2:$C$601,"",0)</f>
        <v>U11G DAC</v>
      </c>
      <c r="J16" s="21" t="str">
        <f>_xlfn.XLOOKUP(H16,Admin!$A$2:$A$601,Admin!$D$2:$D$601,"",0)</f>
        <v>ANNABEL</v>
      </c>
      <c r="K16" s="21" t="str">
        <f>_xlfn.XLOOKUP(H16,Admin!$A$2:$A$601,Admin!$E$2:$E$601,"",0)</f>
        <v>RICHARDS</v>
      </c>
      <c r="L16" s="45">
        <v>4.4800000000000004</v>
      </c>
      <c r="M16" s="21">
        <f t="shared" si="1"/>
        <v>10</v>
      </c>
      <c r="O16" s="45">
        <v>411</v>
      </c>
      <c r="P16" s="21" t="str">
        <f>_xlfn.XLOOKUP(O16,Admin!$A$2:$A$601,Admin!$C$2:$C$601,"",0)</f>
        <v>U11G PR</v>
      </c>
      <c r="Q16" s="21" t="str">
        <f>_xlfn.XLOOKUP(O16,Admin!$A$2:$A$601,Admin!$D$2:$D$601,"",0)</f>
        <v>Matilda</v>
      </c>
      <c r="R16" s="21" t="str">
        <f>_xlfn.XLOOKUP(O16,Admin!$A$2:$A$601,Admin!$E$2:$E$601,"",0)</f>
        <v>Coates-Smith</v>
      </c>
      <c r="S16" s="45">
        <v>38</v>
      </c>
      <c r="T16" s="21">
        <f t="shared" si="2"/>
        <v>10</v>
      </c>
      <c r="V16" s="45">
        <v>414</v>
      </c>
      <c r="W16" s="21" t="str">
        <f>_xlfn.XLOOKUP(V16,Admin!$A$2:$A$601,Admin!$C$2:$C$601,"",0)</f>
        <v>U11G PR</v>
      </c>
      <c r="X16" s="21" t="str">
        <f>_xlfn.XLOOKUP(V16,Admin!$A$2:$A$601,Admin!$D$2:$D$601,"",0)</f>
        <v>Izzy</v>
      </c>
      <c r="Y16" s="21" t="str">
        <f>_xlfn.XLOOKUP(V16,Admin!$A$2:$A$601,Admin!$E$2:$E$601,"",0)</f>
        <v>Young</v>
      </c>
      <c r="Z16" s="45">
        <v>42</v>
      </c>
      <c r="AA16" s="21">
        <f t="shared" si="3"/>
        <v>10</v>
      </c>
      <c r="AC16" s="45">
        <v>205</v>
      </c>
      <c r="AD16" s="21" t="str">
        <f>_xlfn.XLOOKUP(AC16,Admin!$A$2:$A$601,Admin!$C$2:$C$601,"",0)</f>
        <v>U11G DAC</v>
      </c>
      <c r="AE16" s="21" t="str">
        <f>_xlfn.XLOOKUP(AC16,Admin!$A$2:$A$601,Admin!$D$2:$D$601,"",0)</f>
        <v>ANNABEL</v>
      </c>
      <c r="AF16" s="21" t="str">
        <f>_xlfn.XLOOKUP(AC16,Admin!$A$2:$A$601,Admin!$E$2:$E$601,"",0)</f>
        <v>RICHARDS</v>
      </c>
      <c r="AG16" s="57">
        <v>16.8</v>
      </c>
      <c r="AH16" s="21">
        <f t="shared" si="4"/>
        <v>10</v>
      </c>
      <c r="AJ16" s="45">
        <v>407</v>
      </c>
      <c r="AK16" s="21" t="str">
        <f>_xlfn.XLOOKUP(AJ16,Admin!$A$2:$A$601,Admin!$C$2:$C$601,"",0)</f>
        <v>U11G PR</v>
      </c>
      <c r="AL16" s="21" t="str">
        <f>_xlfn.XLOOKUP(AJ16,Admin!$A$2:$A$601,Admin!$D$2:$D$601,"",0)</f>
        <v>Gwen</v>
      </c>
      <c r="AM16" s="21" t="str">
        <f>_xlfn.XLOOKUP(AJ16,Admin!$A$2:$A$601,Admin!$E$2:$E$601,"",0)</f>
        <v>Johns</v>
      </c>
      <c r="AN16" s="45">
        <v>4</v>
      </c>
      <c r="AO16" s="21">
        <f t="shared" si="5"/>
        <v>10</v>
      </c>
      <c r="AQ16" s="45">
        <v>205</v>
      </c>
      <c r="AR16" s="21" t="str">
        <f>_xlfn.XLOOKUP(AQ16,Admin!$A$2:$A$601,Admin!$C$2:$C$601,"",0)</f>
        <v>U11G DAC</v>
      </c>
      <c r="AS16" s="21" t="str">
        <f>_xlfn.XLOOKUP(AQ16,Admin!$A$2:$A$601,Admin!$D$2:$D$601,"",0)</f>
        <v>ANNABEL</v>
      </c>
      <c r="AT16" s="21" t="str">
        <f>_xlfn.XLOOKUP(AQ16,Admin!$A$2:$A$601,Admin!$E$2:$E$601,"",0)</f>
        <v>RICHARDS</v>
      </c>
      <c r="AU16" s="45">
        <v>35</v>
      </c>
      <c r="AV16" s="21">
        <f t="shared" si="6"/>
        <v>10</v>
      </c>
      <c r="AX16" s="45">
        <v>104</v>
      </c>
      <c r="AY16" s="21" t="str">
        <f>_xlfn.XLOOKUP(AX16,Admin!$A$2:$A$601,Admin!$C$2:$C$601,"",0)</f>
        <v>U11G BAC</v>
      </c>
      <c r="AZ16" s="21" t="str">
        <f>_xlfn.XLOOKUP(AX16,Admin!$A$2:$A$601,Admin!$D$2:$D$601,"",0)</f>
        <v>Gabrielle</v>
      </c>
      <c r="BA16" s="21" t="str">
        <f>_xlfn.XLOOKUP(AX16,Admin!$A$2:$A$601,Admin!$E$2:$E$601,"",0)</f>
        <v>Agyei-baah</v>
      </c>
      <c r="BB16" s="59">
        <v>4.1900000000000004</v>
      </c>
      <c r="BC16" s="21">
        <f t="shared" si="7"/>
        <v>10</v>
      </c>
      <c r="BE16" s="45"/>
      <c r="BF16" s="21" t="str">
        <f>_xlfn.XLOOKUP(BE16,Admin!$A$2:$A$601,Admin!$C$2:$C$601,"",0)</f>
        <v/>
      </c>
      <c r="BG16" s="21" t="str">
        <f>_xlfn.XLOOKUP(BE16,Admin!$A$2:$A$601,Admin!$D$2:$D$601,"",0)</f>
        <v/>
      </c>
      <c r="BH16" s="21" t="str">
        <f>_xlfn.XLOOKUP(BE16,Admin!$A$2:$A$601,Admin!$E$2:$E$601,"",0)</f>
        <v/>
      </c>
      <c r="BI16" s="45"/>
      <c r="BJ16" s="21" t="str">
        <f t="shared" si="8"/>
        <v/>
      </c>
    </row>
    <row r="17" spans="1:62" x14ac:dyDescent="0.35">
      <c r="A17" s="45">
        <v>104</v>
      </c>
      <c r="B17" s="21" t="str">
        <f>_xlfn.XLOOKUP(A17,Admin!$A$2:$A$601,Admin!$C$2:$C$601,"",0)</f>
        <v>U11G BAC</v>
      </c>
      <c r="C17" s="21" t="str">
        <f>_xlfn.XLOOKUP(A17,Admin!$A$2:$A$601,Admin!$D$2:$D$601,"",0)</f>
        <v>Gabrielle</v>
      </c>
      <c r="D17" s="21" t="str">
        <f>_xlfn.XLOOKUP(A17,Admin!$A$2:$A$601,Admin!$E$2:$E$601,"",0)</f>
        <v>Agyei-baah</v>
      </c>
      <c r="E17" s="45">
        <v>1.59</v>
      </c>
      <c r="F17" s="21">
        <f t="shared" si="0"/>
        <v>11</v>
      </c>
      <c r="H17" s="45">
        <v>601</v>
      </c>
      <c r="I17" s="21" t="str">
        <f>_xlfn.XLOOKUP(H17,Admin!$A$2:$A$601,Admin!$C$2:$C$601,"",0)</f>
        <v>U11G WAC</v>
      </c>
      <c r="J17" s="21" t="str">
        <f>_xlfn.XLOOKUP(H17,Admin!$A$2:$A$601,Admin!$D$2:$D$601,"",0)</f>
        <v xml:space="preserve">FREYA </v>
      </c>
      <c r="K17" s="21" t="str">
        <f>_xlfn.XLOOKUP(H17,Admin!$A$2:$A$601,Admin!$E$2:$E$601,"",0)</f>
        <v xml:space="preserve">LEAR </v>
      </c>
      <c r="L17" s="45">
        <v>4.41</v>
      </c>
      <c r="M17" s="21">
        <f t="shared" si="1"/>
        <v>11</v>
      </c>
      <c r="O17" s="45">
        <v>611</v>
      </c>
      <c r="P17" s="21" t="str">
        <f>_xlfn.XLOOKUP(O17,Admin!$A$2:$A$601,Admin!$C$2:$C$601,"",0)</f>
        <v>U11G WAC</v>
      </c>
      <c r="Q17" s="21" t="str">
        <f>_xlfn.XLOOKUP(O17,Admin!$A$2:$A$601,Admin!$D$2:$D$601,"",0)</f>
        <v xml:space="preserve">AMELIA </v>
      </c>
      <c r="R17" s="21" t="str">
        <f>_xlfn.XLOOKUP(O17,Admin!$A$2:$A$601,Admin!$E$2:$E$601,"",0)</f>
        <v xml:space="preserve">WARNER </v>
      </c>
      <c r="S17" s="45">
        <v>36</v>
      </c>
      <c r="T17" s="21">
        <f t="shared" si="2"/>
        <v>11</v>
      </c>
      <c r="V17" s="45">
        <v>102</v>
      </c>
      <c r="W17" s="21" t="str">
        <f>_xlfn.XLOOKUP(V17,Admin!$A$2:$A$601,Admin!$C$2:$C$601,"",0)</f>
        <v>U11G BAC</v>
      </c>
      <c r="X17" s="21" t="str">
        <f>_xlfn.XLOOKUP(V17,Admin!$A$2:$A$601,Admin!$D$2:$D$601,"",0)</f>
        <v>Imogen</v>
      </c>
      <c r="Y17" s="21" t="str">
        <f>_xlfn.XLOOKUP(V17,Admin!$A$2:$A$601,Admin!$E$2:$E$601,"",0)</f>
        <v>Drew</v>
      </c>
      <c r="Z17" s="45">
        <v>42</v>
      </c>
      <c r="AA17" s="21">
        <f t="shared" si="3"/>
        <v>10</v>
      </c>
      <c r="AC17" s="45">
        <v>203</v>
      </c>
      <c r="AD17" s="21" t="str">
        <f>_xlfn.XLOOKUP(AC17,Admin!$A$2:$A$601,Admin!$C$2:$C$601,"",0)</f>
        <v>U11G DAC</v>
      </c>
      <c r="AE17" s="21" t="str">
        <f>_xlfn.XLOOKUP(AC17,Admin!$A$2:$A$601,Admin!$D$2:$D$601,"",0)</f>
        <v>JASMINE</v>
      </c>
      <c r="AF17" s="21" t="str">
        <f>_xlfn.XLOOKUP(AC17,Admin!$A$2:$A$601,Admin!$E$2:$E$601,"",0)</f>
        <v>DEAKIN</v>
      </c>
      <c r="AG17" s="57">
        <v>16.8</v>
      </c>
      <c r="AH17" s="21">
        <f t="shared" si="4"/>
        <v>10</v>
      </c>
      <c r="AJ17" s="45">
        <v>102</v>
      </c>
      <c r="AK17" s="21" t="str">
        <f>_xlfn.XLOOKUP(AJ17,Admin!$A$2:$A$601,Admin!$C$2:$C$601,"",0)</f>
        <v>U11G BAC</v>
      </c>
      <c r="AL17" s="21" t="str">
        <f>_xlfn.XLOOKUP(AJ17,Admin!$A$2:$A$601,Admin!$D$2:$D$601,"",0)</f>
        <v>Imogen</v>
      </c>
      <c r="AM17" s="21" t="str">
        <f>_xlfn.XLOOKUP(AJ17,Admin!$A$2:$A$601,Admin!$E$2:$E$601,"",0)</f>
        <v>Drew</v>
      </c>
      <c r="AN17" s="45">
        <v>2</v>
      </c>
      <c r="AO17" s="21">
        <f t="shared" si="5"/>
        <v>11</v>
      </c>
      <c r="AQ17" s="45">
        <v>601</v>
      </c>
      <c r="AR17" s="21" t="str">
        <f>_xlfn.XLOOKUP(AQ17,Admin!$A$2:$A$601,Admin!$C$2:$C$601,"",0)</f>
        <v>U11G WAC</v>
      </c>
      <c r="AS17" s="21" t="str">
        <f>_xlfn.XLOOKUP(AQ17,Admin!$A$2:$A$601,Admin!$D$2:$D$601,"",0)</f>
        <v xml:space="preserve">FREYA </v>
      </c>
      <c r="AT17" s="21" t="str">
        <f>_xlfn.XLOOKUP(AQ17,Admin!$A$2:$A$601,Admin!$E$2:$E$601,"",0)</f>
        <v xml:space="preserve">LEAR </v>
      </c>
      <c r="AU17" s="45">
        <v>33</v>
      </c>
      <c r="AV17" s="21">
        <f t="shared" si="6"/>
        <v>11</v>
      </c>
      <c r="AX17" s="45">
        <v>407</v>
      </c>
      <c r="AY17" s="21" t="str">
        <f>_xlfn.XLOOKUP(AX17,Admin!$A$2:$A$601,Admin!$C$2:$C$601,"",0)</f>
        <v>U11G PR</v>
      </c>
      <c r="AZ17" s="21" t="str">
        <f>_xlfn.XLOOKUP(AX17,Admin!$A$2:$A$601,Admin!$D$2:$D$601,"",0)</f>
        <v>Gwen</v>
      </c>
      <c r="BA17" s="21" t="str">
        <f>_xlfn.XLOOKUP(AX17,Admin!$A$2:$A$601,Admin!$E$2:$E$601,"",0)</f>
        <v>Johns</v>
      </c>
      <c r="BB17" s="59">
        <v>3.98</v>
      </c>
      <c r="BC17" s="21">
        <f t="shared" si="7"/>
        <v>11</v>
      </c>
      <c r="BE17" s="45"/>
      <c r="BF17" s="21" t="str">
        <f>_xlfn.XLOOKUP(BE17,Admin!$A$2:$A$601,Admin!$C$2:$C$601,"",0)</f>
        <v/>
      </c>
      <c r="BG17" s="21" t="str">
        <f>_xlfn.XLOOKUP(BE17,Admin!$A$2:$A$601,Admin!$D$2:$D$601,"",0)</f>
        <v/>
      </c>
      <c r="BH17" s="21" t="str">
        <f>_xlfn.XLOOKUP(BE17,Admin!$A$2:$A$601,Admin!$E$2:$E$601,"",0)</f>
        <v/>
      </c>
      <c r="BI17" s="45"/>
      <c r="BJ17" s="21" t="str">
        <f t="shared" si="8"/>
        <v/>
      </c>
    </row>
    <row r="18" spans="1:62" x14ac:dyDescent="0.35">
      <c r="A18" s="45">
        <v>414</v>
      </c>
      <c r="B18" s="21" t="str">
        <f>_xlfn.XLOOKUP(A18,Admin!$A$2:$A$601,Admin!$C$2:$C$601,"",0)</f>
        <v>U11G PR</v>
      </c>
      <c r="C18" s="21" t="str">
        <f>_xlfn.XLOOKUP(A18,Admin!$A$2:$A$601,Admin!$D$2:$D$601,"",0)</f>
        <v>Izzy</v>
      </c>
      <c r="D18" s="21" t="str">
        <f>_xlfn.XLOOKUP(A18,Admin!$A$2:$A$601,Admin!$E$2:$E$601,"",0)</f>
        <v>Young</v>
      </c>
      <c r="E18" s="45">
        <v>1.57</v>
      </c>
      <c r="F18" s="21">
        <f t="shared" si="0"/>
        <v>12</v>
      </c>
      <c r="H18" s="45">
        <v>606</v>
      </c>
      <c r="I18" s="21" t="str">
        <f>_xlfn.XLOOKUP(H18,Admin!$A$2:$A$601,Admin!$C$2:$C$601,"",0)</f>
        <v>U11G WAC</v>
      </c>
      <c r="J18" s="21" t="str">
        <f>_xlfn.XLOOKUP(H18,Admin!$A$2:$A$601,Admin!$D$2:$D$601,"",0)</f>
        <v xml:space="preserve">CORAL </v>
      </c>
      <c r="K18" s="21" t="str">
        <f>_xlfn.XLOOKUP(H18,Admin!$A$2:$A$601,Admin!$E$2:$E$601,"",0)</f>
        <v xml:space="preserve">RICHARDS </v>
      </c>
      <c r="L18" s="45">
        <v>4.26</v>
      </c>
      <c r="M18" s="21">
        <f t="shared" si="1"/>
        <v>12</v>
      </c>
      <c r="O18" s="45">
        <v>474</v>
      </c>
      <c r="P18" s="21" t="str">
        <f>_xlfn.XLOOKUP(O18,Admin!$A$2:$A$601,Admin!$C$2:$C$601,"",0)</f>
        <v>U11G PR</v>
      </c>
      <c r="Q18" s="21" t="str">
        <f>_xlfn.XLOOKUP(O18,Admin!$A$2:$A$601,Admin!$D$2:$D$601,"",0)</f>
        <v>Ella</v>
      </c>
      <c r="R18" s="21" t="str">
        <f>_xlfn.XLOOKUP(O18,Admin!$A$2:$A$601,Admin!$E$2:$E$601,"",0)</f>
        <v>Lamb</v>
      </c>
      <c r="S18" s="45">
        <v>35</v>
      </c>
      <c r="T18" s="21">
        <f t="shared" si="2"/>
        <v>12</v>
      </c>
      <c r="V18" s="45">
        <v>613</v>
      </c>
      <c r="W18" s="21" t="str">
        <f>_xlfn.XLOOKUP(V18,Admin!$A$2:$A$601,Admin!$C$2:$C$601,"",0)</f>
        <v>U11G WAC</v>
      </c>
      <c r="X18" s="21" t="str">
        <f>_xlfn.XLOOKUP(V18,Admin!$A$2:$A$601,Admin!$D$2:$D$601,"",0)</f>
        <v xml:space="preserve">LOTTIE </v>
      </c>
      <c r="Y18" s="21" t="str">
        <f>_xlfn.XLOOKUP(V18,Admin!$A$2:$A$601,Admin!$E$2:$E$601,"",0)</f>
        <v xml:space="preserve">PARK </v>
      </c>
      <c r="Z18" s="45">
        <v>41</v>
      </c>
      <c r="AA18" s="21">
        <f t="shared" si="3"/>
        <v>12</v>
      </c>
      <c r="AC18" s="45">
        <v>457</v>
      </c>
      <c r="AD18" s="21" t="str">
        <f>_xlfn.XLOOKUP(AC18,Admin!$A$2:$A$601,Admin!$C$2:$C$601,"",0)</f>
        <v>U11G PR</v>
      </c>
      <c r="AE18" s="21" t="str">
        <f>_xlfn.XLOOKUP(AC18,Admin!$A$2:$A$601,Admin!$D$2:$D$601,"",0)</f>
        <v>Madison</v>
      </c>
      <c r="AF18" s="21" t="str">
        <f>_xlfn.XLOOKUP(AC18,Admin!$A$2:$A$601,Admin!$E$2:$E$601,"",0)</f>
        <v>Holbert</v>
      </c>
      <c r="AG18" s="57">
        <v>17</v>
      </c>
      <c r="AH18" s="21">
        <f t="shared" si="4"/>
        <v>12</v>
      </c>
      <c r="AJ18" s="45">
        <v>606</v>
      </c>
      <c r="AK18" s="21" t="str">
        <f>_xlfn.XLOOKUP(AJ18,Admin!$A$2:$A$601,Admin!$C$2:$C$601,"",0)</f>
        <v>U11G WAC</v>
      </c>
      <c r="AL18" s="21" t="str">
        <f>_xlfn.XLOOKUP(AJ18,Admin!$A$2:$A$601,Admin!$D$2:$D$601,"",0)</f>
        <v xml:space="preserve">CORAL </v>
      </c>
      <c r="AM18" s="21" t="str">
        <f>_xlfn.XLOOKUP(AJ18,Admin!$A$2:$A$601,Admin!$E$2:$E$601,"",0)</f>
        <v xml:space="preserve">RICHARDS </v>
      </c>
      <c r="AN18" s="45">
        <v>0</v>
      </c>
      <c r="AO18" s="21">
        <f t="shared" si="5"/>
        <v>12</v>
      </c>
      <c r="AQ18" s="45">
        <v>408</v>
      </c>
      <c r="AR18" s="21" t="str">
        <f>_xlfn.XLOOKUP(AQ18,Admin!$A$2:$A$601,Admin!$C$2:$C$601,"",0)</f>
        <v>U11G PR</v>
      </c>
      <c r="AS18" s="21" t="str">
        <f>_xlfn.XLOOKUP(AQ18,Admin!$A$2:$A$601,Admin!$D$2:$D$601,"",0)</f>
        <v>Polly</v>
      </c>
      <c r="AT18" s="21" t="str">
        <f>_xlfn.XLOOKUP(AQ18,Admin!$A$2:$A$601,Admin!$E$2:$E$601,"",0)</f>
        <v>Warboys</v>
      </c>
      <c r="AU18" s="45">
        <v>32</v>
      </c>
      <c r="AV18" s="21">
        <f t="shared" si="6"/>
        <v>12</v>
      </c>
      <c r="AX18" s="45">
        <v>410</v>
      </c>
      <c r="AY18" s="21" t="str">
        <f>_xlfn.XLOOKUP(AX18,Admin!$A$2:$A$601,Admin!$C$2:$C$601,"",0)</f>
        <v>U11G PR</v>
      </c>
      <c r="AZ18" s="21" t="str">
        <f>_xlfn.XLOOKUP(AX18,Admin!$A$2:$A$601,Admin!$D$2:$D$601,"",0)</f>
        <v>Brooke</v>
      </c>
      <c r="BA18" s="21" t="str">
        <f>_xlfn.XLOOKUP(AX18,Admin!$A$2:$A$601,Admin!$E$2:$E$601,"",0)</f>
        <v>Parry-Davidson</v>
      </c>
      <c r="BB18" s="59">
        <v>3.44</v>
      </c>
      <c r="BC18" s="21">
        <f t="shared" si="7"/>
        <v>12</v>
      </c>
      <c r="BE18" s="45"/>
      <c r="BF18" s="21" t="str">
        <f>_xlfn.XLOOKUP(BE18,Admin!$A$2:$A$601,Admin!$C$2:$C$601,"",0)</f>
        <v/>
      </c>
      <c r="BG18" s="21" t="str">
        <f>_xlfn.XLOOKUP(BE18,Admin!$A$2:$A$601,Admin!$D$2:$D$601,"",0)</f>
        <v/>
      </c>
      <c r="BH18" s="21" t="str">
        <f>_xlfn.XLOOKUP(BE18,Admin!$A$2:$A$601,Admin!$E$2:$E$601,"",0)</f>
        <v/>
      </c>
      <c r="BI18" s="45"/>
      <c r="BJ18" s="21" t="str">
        <f t="shared" si="8"/>
        <v/>
      </c>
    </row>
    <row r="19" spans="1:62" x14ac:dyDescent="0.35">
      <c r="A19" s="45">
        <v>405</v>
      </c>
      <c r="B19" s="21" t="str">
        <f>_xlfn.XLOOKUP(A19,Admin!$A$2:$A$601,Admin!$C$2:$C$601,"",0)</f>
        <v>U11G PR</v>
      </c>
      <c r="C19" s="21" t="str">
        <f>_xlfn.XLOOKUP(A19,Admin!$A$2:$A$601,Admin!$D$2:$D$601,"",0)</f>
        <v>Florence</v>
      </c>
      <c r="D19" s="21" t="str">
        <f>_xlfn.XLOOKUP(A19,Admin!$A$2:$A$601,Admin!$E$2:$E$601,"",0)</f>
        <v>Roberts</v>
      </c>
      <c r="E19" s="45">
        <v>1.57</v>
      </c>
      <c r="F19" s="21">
        <f t="shared" si="0"/>
        <v>12</v>
      </c>
      <c r="H19" s="45">
        <v>466</v>
      </c>
      <c r="I19" s="21" t="str">
        <f>_xlfn.XLOOKUP(H19,Admin!$A$2:$A$601,Admin!$C$2:$C$601,"",0)</f>
        <v>U11G PR</v>
      </c>
      <c r="J19" s="21" t="str">
        <f>_xlfn.XLOOKUP(H19,Admin!$A$2:$A$601,Admin!$D$2:$D$601,"",0)</f>
        <v>Bella</v>
      </c>
      <c r="K19" s="21" t="str">
        <f>_xlfn.XLOOKUP(H19,Admin!$A$2:$A$601,Admin!$E$2:$E$601,"",0)</f>
        <v>Graham</v>
      </c>
      <c r="L19" s="45">
        <v>4.1900000000000004</v>
      </c>
      <c r="M19" s="21">
        <f t="shared" si="1"/>
        <v>13</v>
      </c>
      <c r="O19" s="45">
        <v>606</v>
      </c>
      <c r="P19" s="21" t="str">
        <f>_xlfn.XLOOKUP(O19,Admin!$A$2:$A$601,Admin!$C$2:$C$601,"",0)</f>
        <v>U11G WAC</v>
      </c>
      <c r="Q19" s="21" t="str">
        <f>_xlfn.XLOOKUP(O19,Admin!$A$2:$A$601,Admin!$D$2:$D$601,"",0)</f>
        <v xml:space="preserve">CORAL </v>
      </c>
      <c r="R19" s="21" t="str">
        <f>_xlfn.XLOOKUP(O19,Admin!$A$2:$A$601,Admin!$E$2:$E$601,"",0)</f>
        <v xml:space="preserve">RICHARDS </v>
      </c>
      <c r="S19" s="45">
        <v>34</v>
      </c>
      <c r="T19" s="21">
        <f t="shared" si="2"/>
        <v>13</v>
      </c>
      <c r="V19" s="45">
        <v>660</v>
      </c>
      <c r="W19" s="21" t="str">
        <f>_xlfn.XLOOKUP(V19,Admin!$A$2:$A$601,Admin!$C$2:$C$601,"",0)</f>
        <v>U11G WAC</v>
      </c>
      <c r="X19" s="21" t="str">
        <f>_xlfn.XLOOKUP(V19,Admin!$A$2:$A$601,Admin!$D$2:$D$601,"",0)</f>
        <v xml:space="preserve">ELSIE </v>
      </c>
      <c r="Y19" s="21" t="str">
        <f>_xlfn.XLOOKUP(V19,Admin!$A$2:$A$601,Admin!$E$2:$E$601,"",0)</f>
        <v xml:space="preserve">SEWARD </v>
      </c>
      <c r="Z19" s="45">
        <v>37</v>
      </c>
      <c r="AA19" s="21">
        <f t="shared" si="3"/>
        <v>13</v>
      </c>
      <c r="AC19" s="45">
        <v>206</v>
      </c>
      <c r="AD19" s="21" t="str">
        <f>_xlfn.XLOOKUP(AC19,Admin!$A$2:$A$601,Admin!$C$2:$C$601,"",0)</f>
        <v>U11G DAC</v>
      </c>
      <c r="AE19" s="21" t="str">
        <f>_xlfn.XLOOKUP(AC19,Admin!$A$2:$A$601,Admin!$D$2:$D$601,"",0)</f>
        <v>IRIS</v>
      </c>
      <c r="AF19" s="21" t="str">
        <f>_xlfn.XLOOKUP(AC19,Admin!$A$2:$A$601,Admin!$E$2:$E$601,"",0)</f>
        <v>GOTEL</v>
      </c>
      <c r="AG19" s="57">
        <v>17</v>
      </c>
      <c r="AH19" s="21">
        <f t="shared" si="4"/>
        <v>12</v>
      </c>
      <c r="AJ19" s="45"/>
      <c r="AK19" s="21" t="str">
        <f>_xlfn.XLOOKUP(AJ19,Admin!$A$2:$A$601,Admin!$C$2:$C$601,"",0)</f>
        <v/>
      </c>
      <c r="AL19" s="21" t="str">
        <f>_xlfn.XLOOKUP(AJ19,Admin!$A$2:$A$601,Admin!$D$2:$D$601,"",0)</f>
        <v/>
      </c>
      <c r="AM19" s="21" t="str">
        <f>_xlfn.XLOOKUP(AJ19,Admin!$A$2:$A$601,Admin!$E$2:$E$601,"",0)</f>
        <v/>
      </c>
      <c r="AN19" s="45"/>
      <c r="AO19" s="21">
        <f t="shared" si="5"/>
        <v>12</v>
      </c>
      <c r="AQ19" s="45">
        <v>406</v>
      </c>
      <c r="AR19" s="21" t="str">
        <f>_xlfn.XLOOKUP(AQ19,Admin!$A$2:$A$601,Admin!$C$2:$C$601,"",0)</f>
        <v>U11G PR</v>
      </c>
      <c r="AS19" s="21" t="str">
        <f>_xlfn.XLOOKUP(AQ19,Admin!$A$2:$A$601,Admin!$D$2:$D$601,"",0)</f>
        <v>Kamili</v>
      </c>
      <c r="AT19" s="21" t="str">
        <f>_xlfn.XLOOKUP(AQ19,Admin!$A$2:$A$601,Admin!$E$2:$E$601,"",0)</f>
        <v>Okoth</v>
      </c>
      <c r="AU19" s="45">
        <v>31</v>
      </c>
      <c r="AV19" s="21">
        <f t="shared" si="6"/>
        <v>13</v>
      </c>
      <c r="AX19" s="45"/>
      <c r="AY19" s="21" t="str">
        <f>_xlfn.XLOOKUP(AX19,Admin!$A$2:$A$601,Admin!$C$2:$C$601,"",0)</f>
        <v/>
      </c>
      <c r="AZ19" s="21" t="str">
        <f>_xlfn.XLOOKUP(AX19,Admin!$A$2:$A$601,Admin!$D$2:$D$601,"",0)</f>
        <v/>
      </c>
      <c r="BA19" s="21" t="str">
        <f>_xlfn.XLOOKUP(AX19,Admin!$A$2:$A$601,Admin!$E$2:$E$601,"",0)</f>
        <v/>
      </c>
      <c r="BB19" s="59"/>
      <c r="BC19" s="21" t="str">
        <f t="shared" si="7"/>
        <v/>
      </c>
      <c r="BE19" s="45"/>
      <c r="BF19" s="21" t="str">
        <f>_xlfn.XLOOKUP(BE19,Admin!$A$2:$A$601,Admin!$C$2:$C$601,"",0)</f>
        <v/>
      </c>
      <c r="BG19" s="21" t="str">
        <f>_xlfn.XLOOKUP(BE19,Admin!$A$2:$A$601,Admin!$D$2:$D$601,"",0)</f>
        <v/>
      </c>
      <c r="BH19" s="21" t="str">
        <f>_xlfn.XLOOKUP(BE19,Admin!$A$2:$A$601,Admin!$E$2:$E$601,"",0)</f>
        <v/>
      </c>
      <c r="BI19" s="45"/>
      <c r="BJ19" s="21" t="str">
        <f t="shared" si="8"/>
        <v/>
      </c>
    </row>
    <row r="20" spans="1:62" x14ac:dyDescent="0.35">
      <c r="A20" s="45">
        <v>403</v>
      </c>
      <c r="B20" s="21" t="str">
        <f>_xlfn.XLOOKUP(A20,Admin!$A$2:$A$601,Admin!$C$2:$C$601,"",0)</f>
        <v>U11G PR</v>
      </c>
      <c r="C20" s="21" t="str">
        <f>_xlfn.XLOOKUP(A20,Admin!$A$2:$A$601,Admin!$D$2:$D$601,"",0)</f>
        <v>Paris</v>
      </c>
      <c r="D20" s="21" t="str">
        <f>_xlfn.XLOOKUP(A20,Admin!$A$2:$A$601,Admin!$E$2:$E$601,"",0)</f>
        <v>Holbert</v>
      </c>
      <c r="E20" s="45">
        <v>1.54</v>
      </c>
      <c r="F20" s="21">
        <f t="shared" si="0"/>
        <v>14</v>
      </c>
      <c r="H20" s="45">
        <v>206</v>
      </c>
      <c r="I20" s="21" t="str">
        <f>_xlfn.XLOOKUP(H20,Admin!$A$2:$A$601,Admin!$C$2:$C$601,"",0)</f>
        <v>U11G DAC</v>
      </c>
      <c r="J20" s="21" t="str">
        <f>_xlfn.XLOOKUP(H20,Admin!$A$2:$A$601,Admin!$D$2:$D$601,"",0)</f>
        <v>IRIS</v>
      </c>
      <c r="K20" s="21" t="str">
        <f>_xlfn.XLOOKUP(H20,Admin!$A$2:$A$601,Admin!$E$2:$E$601,"",0)</f>
        <v>GOTEL</v>
      </c>
      <c r="L20" s="45">
        <v>4.08</v>
      </c>
      <c r="M20" s="21">
        <f t="shared" si="1"/>
        <v>14</v>
      </c>
      <c r="O20" s="45">
        <v>600</v>
      </c>
      <c r="P20" s="21" t="str">
        <f>_xlfn.XLOOKUP(O20,Admin!$A$2:$A$601,Admin!$C$2:$C$601,"",0)</f>
        <v>U11G WAC</v>
      </c>
      <c r="Q20" s="21" t="str">
        <f>_xlfn.XLOOKUP(O20,Admin!$A$2:$A$601,Admin!$D$2:$D$601,"",0)</f>
        <v xml:space="preserve">MOLLIE  </v>
      </c>
      <c r="R20" s="21" t="str">
        <f>_xlfn.XLOOKUP(O20,Admin!$A$2:$A$601,Admin!$E$2:$E$601,"",0)</f>
        <v xml:space="preserve">DICKER </v>
      </c>
      <c r="S20" s="45">
        <v>33</v>
      </c>
      <c r="T20" s="21">
        <f t="shared" si="2"/>
        <v>14</v>
      </c>
      <c r="V20" s="45">
        <v>481</v>
      </c>
      <c r="W20" s="21" t="str">
        <f>_xlfn.XLOOKUP(V20,Admin!$A$2:$A$601,Admin!$C$2:$C$601,"",0)</f>
        <v>U11G PR</v>
      </c>
      <c r="X20" s="21" t="str">
        <f>_xlfn.XLOOKUP(V20,Admin!$A$2:$A$601,Admin!$D$2:$D$601,"",0)</f>
        <v>Dakota</v>
      </c>
      <c r="Y20" s="21" t="str">
        <f>_xlfn.XLOOKUP(V20,Admin!$A$2:$A$601,Admin!$E$2:$E$601,"",0)</f>
        <v>Docherty</v>
      </c>
      <c r="Z20" s="45">
        <v>35</v>
      </c>
      <c r="AA20" s="21">
        <f t="shared" si="3"/>
        <v>14</v>
      </c>
      <c r="AC20" s="45">
        <v>400</v>
      </c>
      <c r="AD20" s="21" t="str">
        <f>_xlfn.XLOOKUP(AC20,Admin!$A$2:$A$601,Admin!$C$2:$C$601,"",0)</f>
        <v>U11G PR</v>
      </c>
      <c r="AE20" s="21" t="str">
        <f>_xlfn.XLOOKUP(AC20,Admin!$A$2:$A$601,Admin!$D$2:$D$601,"",0)</f>
        <v>Rose</v>
      </c>
      <c r="AF20" s="21" t="str">
        <f>_xlfn.XLOOKUP(AC20,Admin!$A$2:$A$601,Admin!$E$2:$E$601,"",0)</f>
        <v>Neil</v>
      </c>
      <c r="AG20" s="57">
        <v>17.2</v>
      </c>
      <c r="AH20" s="21">
        <f t="shared" si="4"/>
        <v>14</v>
      </c>
      <c r="AJ20" s="45"/>
      <c r="AK20" s="21" t="str">
        <f>_xlfn.XLOOKUP(AJ20,Admin!$A$2:$A$601,Admin!$C$2:$C$601,"",0)</f>
        <v/>
      </c>
      <c r="AL20" s="21" t="str">
        <f>_xlfn.XLOOKUP(AJ20,Admin!$A$2:$A$601,Admin!$D$2:$D$601,"",0)</f>
        <v/>
      </c>
      <c r="AM20" s="21" t="str">
        <f>_xlfn.XLOOKUP(AJ20,Admin!$A$2:$A$601,Admin!$E$2:$E$601,"",0)</f>
        <v/>
      </c>
      <c r="AN20" s="45"/>
      <c r="AO20" s="21">
        <f t="shared" si="5"/>
        <v>12</v>
      </c>
      <c r="AQ20" s="45">
        <v>466</v>
      </c>
      <c r="AR20" s="21" t="str">
        <f>_xlfn.XLOOKUP(AQ20,Admin!$A$2:$A$601,Admin!$C$2:$C$601,"",0)</f>
        <v>U11G PR</v>
      </c>
      <c r="AS20" s="21" t="str">
        <f>_xlfn.XLOOKUP(AQ20,Admin!$A$2:$A$601,Admin!$D$2:$D$601,"",0)</f>
        <v>Bella</v>
      </c>
      <c r="AT20" s="21" t="str">
        <f>_xlfn.XLOOKUP(AQ20,Admin!$A$2:$A$601,Admin!$E$2:$E$601,"",0)</f>
        <v>Graham</v>
      </c>
      <c r="AU20" s="45">
        <v>30</v>
      </c>
      <c r="AV20" s="21">
        <f t="shared" si="6"/>
        <v>14</v>
      </c>
      <c r="AX20" s="45"/>
      <c r="AY20" s="21" t="str">
        <f>_xlfn.XLOOKUP(AX20,Admin!$A$2:$A$601,Admin!$C$2:$C$601,"",0)</f>
        <v/>
      </c>
      <c r="AZ20" s="21" t="str">
        <f>_xlfn.XLOOKUP(AX20,Admin!$A$2:$A$601,Admin!$D$2:$D$601,"",0)</f>
        <v/>
      </c>
      <c r="BA20" s="21" t="str">
        <f>_xlfn.XLOOKUP(AX20,Admin!$A$2:$A$601,Admin!$E$2:$E$601,"",0)</f>
        <v/>
      </c>
      <c r="BB20" s="45"/>
      <c r="BC20" s="21" t="str">
        <f t="shared" si="7"/>
        <v/>
      </c>
      <c r="BE20" s="45"/>
      <c r="BF20" s="21" t="str">
        <f>_xlfn.XLOOKUP(BE20,Admin!$A$2:$A$601,Admin!$C$2:$C$601,"",0)</f>
        <v/>
      </c>
      <c r="BG20" s="21" t="str">
        <f>_xlfn.XLOOKUP(BE20,Admin!$A$2:$A$601,Admin!$D$2:$D$601,"",0)</f>
        <v/>
      </c>
      <c r="BH20" s="21" t="str">
        <f>_xlfn.XLOOKUP(BE20,Admin!$A$2:$A$601,Admin!$E$2:$E$601,"",0)</f>
        <v/>
      </c>
      <c r="BI20" s="45"/>
      <c r="BJ20" s="21" t="str">
        <f t="shared" si="8"/>
        <v/>
      </c>
    </row>
    <row r="21" spans="1:62" x14ac:dyDescent="0.35">
      <c r="A21" s="45">
        <v>101</v>
      </c>
      <c r="B21" s="21" t="str">
        <f>_xlfn.XLOOKUP(A21,Admin!$A$2:$A$601,Admin!$C$2:$C$601,"",0)</f>
        <v>U11G BAC</v>
      </c>
      <c r="C21" s="21" t="str">
        <f>_xlfn.XLOOKUP(A21,Admin!$A$2:$A$601,Admin!$D$2:$D$601,"",0)</f>
        <v>Amy</v>
      </c>
      <c r="D21" s="21" t="str">
        <f>_xlfn.XLOOKUP(A21,Admin!$A$2:$A$601,Admin!$E$2:$E$601,"",0)</f>
        <v>Shepard</v>
      </c>
      <c r="E21" s="45">
        <v>1.52</v>
      </c>
      <c r="F21" s="21">
        <f t="shared" si="0"/>
        <v>15</v>
      </c>
      <c r="H21" s="45">
        <v>600</v>
      </c>
      <c r="I21" s="21" t="str">
        <f>_xlfn.XLOOKUP(H21,Admin!$A$2:$A$601,Admin!$C$2:$C$601,"",0)</f>
        <v>U11G WAC</v>
      </c>
      <c r="J21" s="21" t="str">
        <f>_xlfn.XLOOKUP(H21,Admin!$A$2:$A$601,Admin!$D$2:$D$601,"",0)</f>
        <v xml:space="preserve">MOLLIE  </v>
      </c>
      <c r="K21" s="21" t="str">
        <f>_xlfn.XLOOKUP(H21,Admin!$A$2:$A$601,Admin!$E$2:$E$601,"",0)</f>
        <v xml:space="preserve">DICKER </v>
      </c>
      <c r="L21" s="45">
        <v>4.08</v>
      </c>
      <c r="M21" s="21">
        <f t="shared" si="1"/>
        <v>14</v>
      </c>
      <c r="O21" s="45">
        <v>105</v>
      </c>
      <c r="P21" s="21" t="str">
        <f>_xlfn.XLOOKUP(O21,Admin!$A$2:$A$601,Admin!$C$2:$C$601,"",0)</f>
        <v>U11G BAC</v>
      </c>
      <c r="Q21" s="21" t="str">
        <f>_xlfn.XLOOKUP(O21,Admin!$A$2:$A$601,Admin!$D$2:$D$601,"",0)</f>
        <v>Harriet</v>
      </c>
      <c r="R21" s="21" t="str">
        <f>_xlfn.XLOOKUP(O21,Admin!$A$2:$A$601,Admin!$E$2:$E$601,"",0)</f>
        <v>Dunn</v>
      </c>
      <c r="S21" s="45">
        <v>33</v>
      </c>
      <c r="T21" s="21">
        <f t="shared" si="2"/>
        <v>14</v>
      </c>
      <c r="V21" s="45">
        <v>404</v>
      </c>
      <c r="W21" s="21" t="str">
        <f>_xlfn.XLOOKUP(V21,Admin!$A$2:$A$601,Admin!$C$2:$C$601,"",0)</f>
        <v>U11G PR</v>
      </c>
      <c r="X21" s="21" t="str">
        <f>_xlfn.XLOOKUP(V21,Admin!$A$2:$A$601,Admin!$D$2:$D$601,"",0)</f>
        <v>Nellie</v>
      </c>
      <c r="Y21" s="21" t="str">
        <f>_xlfn.XLOOKUP(V21,Admin!$A$2:$A$601,Admin!$E$2:$E$601,"",0)</f>
        <v>Roberts</v>
      </c>
      <c r="Z21" s="45">
        <v>35</v>
      </c>
      <c r="AA21" s="21">
        <f t="shared" si="3"/>
        <v>14</v>
      </c>
      <c r="AC21" s="45">
        <v>601</v>
      </c>
      <c r="AD21" s="21" t="str">
        <f>_xlfn.XLOOKUP(AC21,Admin!$A$2:$A$601,Admin!$C$2:$C$601,"",0)</f>
        <v>U11G WAC</v>
      </c>
      <c r="AE21" s="21" t="str">
        <f>_xlfn.XLOOKUP(AC21,Admin!$A$2:$A$601,Admin!$D$2:$D$601,"",0)</f>
        <v xml:space="preserve">FREYA </v>
      </c>
      <c r="AF21" s="21" t="str">
        <f>_xlfn.XLOOKUP(AC21,Admin!$A$2:$A$601,Admin!$E$2:$E$601,"",0)</f>
        <v xml:space="preserve">LEAR </v>
      </c>
      <c r="AG21" s="57">
        <v>17.2</v>
      </c>
      <c r="AH21" s="21">
        <f t="shared" si="4"/>
        <v>14</v>
      </c>
      <c r="AJ21" s="45"/>
      <c r="AK21" s="21" t="str">
        <f>_xlfn.XLOOKUP(AJ21,Admin!$A$2:$A$601,Admin!$C$2:$C$601,"",0)</f>
        <v/>
      </c>
      <c r="AL21" s="21" t="str">
        <f>_xlfn.XLOOKUP(AJ21,Admin!$A$2:$A$601,Admin!$D$2:$D$601,"",0)</f>
        <v/>
      </c>
      <c r="AM21" s="21" t="str">
        <f>_xlfn.XLOOKUP(AJ21,Admin!$A$2:$A$601,Admin!$E$2:$E$601,"",0)</f>
        <v/>
      </c>
      <c r="AN21" s="45"/>
      <c r="AO21" s="21">
        <f t="shared" si="5"/>
        <v>12</v>
      </c>
      <c r="AQ21" s="45">
        <v>660</v>
      </c>
      <c r="AR21" s="21" t="str">
        <f>_xlfn.XLOOKUP(AQ21,Admin!$A$2:$A$601,Admin!$C$2:$C$601,"",0)</f>
        <v>U11G WAC</v>
      </c>
      <c r="AS21" s="21" t="str">
        <f>_xlfn.XLOOKUP(AQ21,Admin!$A$2:$A$601,Admin!$D$2:$D$601,"",0)</f>
        <v xml:space="preserve">ELSIE </v>
      </c>
      <c r="AT21" s="21" t="str">
        <f>_xlfn.XLOOKUP(AQ21,Admin!$A$2:$A$601,Admin!$E$2:$E$601,"",0)</f>
        <v xml:space="preserve">SEWARD </v>
      </c>
      <c r="AU21" s="45">
        <v>11</v>
      </c>
      <c r="AV21" s="21">
        <f t="shared" si="6"/>
        <v>15</v>
      </c>
      <c r="AX21" s="45"/>
      <c r="AY21" s="21" t="str">
        <f>_xlfn.XLOOKUP(AX21,Admin!$A$2:$A$601,Admin!$C$2:$C$601,"",0)</f>
        <v/>
      </c>
      <c r="AZ21" s="21" t="str">
        <f>_xlfn.XLOOKUP(AX21,Admin!$A$2:$A$601,Admin!$D$2:$D$601,"",0)</f>
        <v/>
      </c>
      <c r="BA21" s="21" t="str">
        <f>_xlfn.XLOOKUP(AX21,Admin!$A$2:$A$601,Admin!$E$2:$E$601,"",0)</f>
        <v/>
      </c>
      <c r="BB21" s="45"/>
      <c r="BC21" s="21" t="str">
        <f t="shared" si="7"/>
        <v/>
      </c>
      <c r="BE21" s="45"/>
      <c r="BF21" s="21" t="str">
        <f>_xlfn.XLOOKUP(BE21,Admin!$A$2:$A$601,Admin!$C$2:$C$601,"",0)</f>
        <v/>
      </c>
      <c r="BG21" s="21" t="str">
        <f>_xlfn.XLOOKUP(BE21,Admin!$A$2:$A$601,Admin!$D$2:$D$601,"",0)</f>
        <v/>
      </c>
      <c r="BH21" s="21" t="str">
        <f>_xlfn.XLOOKUP(BE21,Admin!$A$2:$A$601,Admin!$E$2:$E$601,"",0)</f>
        <v/>
      </c>
      <c r="BI21" s="45"/>
      <c r="BJ21" s="21" t="str">
        <f t="shared" si="8"/>
        <v/>
      </c>
    </row>
    <row r="22" spans="1:62" x14ac:dyDescent="0.35">
      <c r="A22" s="45">
        <v>406</v>
      </c>
      <c r="B22" s="21" t="str">
        <f>_xlfn.XLOOKUP(A22,Admin!$A$2:$A$601,Admin!$C$2:$C$601,"",0)</f>
        <v>U11G PR</v>
      </c>
      <c r="C22" s="21" t="str">
        <f>_xlfn.XLOOKUP(A22,Admin!$A$2:$A$601,Admin!$D$2:$D$601,"",0)</f>
        <v>Kamili</v>
      </c>
      <c r="D22" s="21" t="str">
        <f>_xlfn.XLOOKUP(A22,Admin!$A$2:$A$601,Admin!$E$2:$E$601,"",0)</f>
        <v>Okoth</v>
      </c>
      <c r="E22" s="45">
        <v>1.51</v>
      </c>
      <c r="F22" s="21">
        <f t="shared" si="0"/>
        <v>16</v>
      </c>
      <c r="H22" s="45">
        <v>404</v>
      </c>
      <c r="I22" s="21" t="str">
        <f>_xlfn.XLOOKUP(H22,Admin!$A$2:$A$601,Admin!$C$2:$C$601,"",0)</f>
        <v>U11G PR</v>
      </c>
      <c r="J22" s="21" t="str">
        <f>_xlfn.XLOOKUP(H22,Admin!$A$2:$A$601,Admin!$D$2:$D$601,"",0)</f>
        <v>Nellie</v>
      </c>
      <c r="K22" s="21" t="str">
        <f>_xlfn.XLOOKUP(H22,Admin!$A$2:$A$601,Admin!$E$2:$E$601,"",0)</f>
        <v>Roberts</v>
      </c>
      <c r="L22" s="45">
        <v>4.01</v>
      </c>
      <c r="M22" s="21">
        <f t="shared" si="1"/>
        <v>16</v>
      </c>
      <c r="O22" s="45">
        <v>602</v>
      </c>
      <c r="P22" s="21" t="str">
        <f>_xlfn.XLOOKUP(O22,Admin!$A$2:$A$601,Admin!$C$2:$C$601,"",0)</f>
        <v>U11G WAC</v>
      </c>
      <c r="Q22" s="21" t="str">
        <f>_xlfn.XLOOKUP(O22,Admin!$A$2:$A$601,Admin!$D$2:$D$601,"",0)</f>
        <v xml:space="preserve">LILLIE </v>
      </c>
      <c r="R22" s="21" t="str">
        <f>_xlfn.XLOOKUP(O22,Admin!$A$2:$A$601,Admin!$E$2:$E$601,"",0)</f>
        <v>WELLS</v>
      </c>
      <c r="S22" s="45">
        <v>32</v>
      </c>
      <c r="T22" s="21">
        <f t="shared" si="2"/>
        <v>16</v>
      </c>
      <c r="V22" s="45">
        <v>487</v>
      </c>
      <c r="W22" s="21" t="str">
        <f>_xlfn.XLOOKUP(V22,Admin!$A$2:$A$601,Admin!$C$2:$C$601,"",0)</f>
        <v>U11G PR</v>
      </c>
      <c r="X22" s="21" t="str">
        <f>_xlfn.XLOOKUP(V22,Admin!$A$2:$A$601,Admin!$D$2:$D$601,"",0)</f>
        <v>Dora</v>
      </c>
      <c r="Y22" s="21" t="str">
        <f>_xlfn.XLOOKUP(V22,Admin!$A$2:$A$601,Admin!$E$2:$E$601,"",0)</f>
        <v>Doma</v>
      </c>
      <c r="Z22" s="45">
        <v>34</v>
      </c>
      <c r="AA22" s="21">
        <f t="shared" si="3"/>
        <v>16</v>
      </c>
      <c r="AC22" s="45">
        <v>613</v>
      </c>
      <c r="AD22" s="21" t="str">
        <f>_xlfn.XLOOKUP(AC22,Admin!$A$2:$A$601,Admin!$C$2:$C$601,"",0)</f>
        <v>U11G WAC</v>
      </c>
      <c r="AE22" s="21" t="str">
        <f>_xlfn.XLOOKUP(AC22,Admin!$A$2:$A$601,Admin!$D$2:$D$601,"",0)</f>
        <v xml:space="preserve">LOTTIE </v>
      </c>
      <c r="AF22" s="21" t="str">
        <f>_xlfn.XLOOKUP(AC22,Admin!$A$2:$A$601,Admin!$E$2:$E$601,"",0)</f>
        <v xml:space="preserve">PARK </v>
      </c>
      <c r="AG22" s="57">
        <v>17.3</v>
      </c>
      <c r="AH22" s="21">
        <f t="shared" si="4"/>
        <v>16</v>
      </c>
      <c r="AJ22" s="45"/>
      <c r="AK22" s="21" t="str">
        <f>_xlfn.XLOOKUP(AJ22,Admin!$A$2:$A$601,Admin!$C$2:$C$601,"",0)</f>
        <v/>
      </c>
      <c r="AL22" s="21" t="str">
        <f>_xlfn.XLOOKUP(AJ22,Admin!$A$2:$A$601,Admin!$D$2:$D$601,"",0)</f>
        <v/>
      </c>
      <c r="AM22" s="21" t="str">
        <f>_xlfn.XLOOKUP(AJ22,Admin!$A$2:$A$601,Admin!$E$2:$E$601,"",0)</f>
        <v/>
      </c>
      <c r="AN22" s="45"/>
      <c r="AO22" s="21">
        <f t="shared" si="5"/>
        <v>12</v>
      </c>
      <c r="AQ22" s="45"/>
      <c r="AR22" s="21" t="str">
        <f>_xlfn.XLOOKUP(AQ22,Admin!$A$2:$A$601,Admin!$C$2:$C$601,"",0)</f>
        <v/>
      </c>
      <c r="AS22" s="21" t="str">
        <f>_xlfn.XLOOKUP(AQ22,Admin!$A$2:$A$601,Admin!$D$2:$D$601,"",0)</f>
        <v/>
      </c>
      <c r="AT22" s="21" t="str">
        <f>_xlfn.XLOOKUP(AQ22,Admin!$A$2:$A$601,Admin!$E$2:$E$601,"",0)</f>
        <v/>
      </c>
      <c r="AU22" s="45"/>
      <c r="AV22" s="21" t="str">
        <f t="shared" si="6"/>
        <v/>
      </c>
      <c r="AX22" s="45"/>
      <c r="AY22" s="21" t="str">
        <f>_xlfn.XLOOKUP(AX22,Admin!$A$2:$A$601,Admin!$C$2:$C$601,"",0)</f>
        <v/>
      </c>
      <c r="AZ22" s="21" t="str">
        <f>_xlfn.XLOOKUP(AX22,Admin!$A$2:$A$601,Admin!$D$2:$D$601,"",0)</f>
        <v/>
      </c>
      <c r="BA22" s="21" t="str">
        <f>_xlfn.XLOOKUP(AX22,Admin!$A$2:$A$601,Admin!$E$2:$E$601,"",0)</f>
        <v/>
      </c>
      <c r="BB22" s="45"/>
      <c r="BC22" s="21" t="str">
        <f t="shared" si="7"/>
        <v/>
      </c>
      <c r="BE22" s="45"/>
      <c r="BF22" s="21" t="str">
        <f>_xlfn.XLOOKUP(BE22,Admin!$A$2:$A$601,Admin!$C$2:$C$601,"",0)</f>
        <v/>
      </c>
      <c r="BG22" s="21" t="str">
        <f>_xlfn.XLOOKUP(BE22,Admin!$A$2:$A$601,Admin!$D$2:$D$601,"",0)</f>
        <v/>
      </c>
      <c r="BH22" s="21" t="str">
        <f>_xlfn.XLOOKUP(BE22,Admin!$A$2:$A$601,Admin!$E$2:$E$601,"",0)</f>
        <v/>
      </c>
      <c r="BI22" s="45"/>
      <c r="BJ22" s="21" t="str">
        <f t="shared" si="8"/>
        <v/>
      </c>
    </row>
    <row r="23" spans="1:62" x14ac:dyDescent="0.35">
      <c r="A23" s="45">
        <v>201</v>
      </c>
      <c r="B23" s="21" t="str">
        <f>_xlfn.XLOOKUP(A23,Admin!$A$2:$A$601,Admin!$C$2:$C$601,"",0)</f>
        <v>U11G DAC</v>
      </c>
      <c r="C23" s="21" t="str">
        <f>_xlfn.XLOOKUP(A23,Admin!$A$2:$A$601,Admin!$D$2:$D$601,"",0)</f>
        <v>IVY</v>
      </c>
      <c r="D23" s="21" t="str">
        <f>_xlfn.XLOOKUP(A23,Admin!$A$2:$A$601,Admin!$E$2:$E$601,"",0)</f>
        <v>COLLINS</v>
      </c>
      <c r="E23" s="45">
        <v>1.49</v>
      </c>
      <c r="F23" s="21">
        <f t="shared" si="0"/>
        <v>17</v>
      </c>
      <c r="H23" s="45">
        <v>457</v>
      </c>
      <c r="I23" s="21" t="str">
        <f>_xlfn.XLOOKUP(H23,Admin!$A$2:$A$601,Admin!$C$2:$C$601,"",0)</f>
        <v>U11G PR</v>
      </c>
      <c r="J23" s="21" t="str">
        <f>_xlfn.XLOOKUP(H23,Admin!$A$2:$A$601,Admin!$D$2:$D$601,"",0)</f>
        <v>Madison</v>
      </c>
      <c r="K23" s="21" t="str">
        <f>_xlfn.XLOOKUP(H23,Admin!$A$2:$A$601,Admin!$E$2:$E$601,"",0)</f>
        <v>Holbert</v>
      </c>
      <c r="L23" s="45">
        <v>3.47</v>
      </c>
      <c r="M23" s="21">
        <f t="shared" si="1"/>
        <v>17</v>
      </c>
      <c r="O23" s="45">
        <v>605</v>
      </c>
      <c r="P23" s="21" t="str">
        <f>_xlfn.XLOOKUP(O23,Admin!$A$2:$A$601,Admin!$C$2:$C$601,"",0)</f>
        <v>U11G WAC</v>
      </c>
      <c r="Q23" s="21" t="str">
        <f>_xlfn.XLOOKUP(O23,Admin!$A$2:$A$601,Admin!$D$2:$D$601,"",0)</f>
        <v xml:space="preserve">MAYA </v>
      </c>
      <c r="R23" s="21" t="str">
        <f>_xlfn.XLOOKUP(O23,Admin!$A$2:$A$601,Admin!$E$2:$E$601,"",0)</f>
        <v xml:space="preserve">BAINES </v>
      </c>
      <c r="S23" s="45">
        <v>32</v>
      </c>
      <c r="T23" s="21">
        <f t="shared" si="2"/>
        <v>16</v>
      </c>
      <c r="V23" s="45">
        <v>400</v>
      </c>
      <c r="W23" s="21" t="str">
        <f>_xlfn.XLOOKUP(V23,Admin!$A$2:$A$601,Admin!$C$2:$C$601,"",0)</f>
        <v>U11G PR</v>
      </c>
      <c r="X23" s="21" t="str">
        <f>_xlfn.XLOOKUP(V23,Admin!$A$2:$A$601,Admin!$D$2:$D$601,"",0)</f>
        <v>Rose</v>
      </c>
      <c r="Y23" s="21" t="str">
        <f>_xlfn.XLOOKUP(V23,Admin!$A$2:$A$601,Admin!$E$2:$E$601,"",0)</f>
        <v>Neil</v>
      </c>
      <c r="Z23" s="45">
        <v>32</v>
      </c>
      <c r="AA23" s="21">
        <f t="shared" si="3"/>
        <v>17</v>
      </c>
      <c r="AC23" s="45">
        <v>600</v>
      </c>
      <c r="AD23" s="21" t="str">
        <f>_xlfn.XLOOKUP(AC23,Admin!$A$2:$A$601,Admin!$C$2:$C$601,"",0)</f>
        <v>U11G WAC</v>
      </c>
      <c r="AE23" s="21" t="str">
        <f>_xlfn.XLOOKUP(AC23,Admin!$A$2:$A$601,Admin!$D$2:$D$601,"",0)</f>
        <v xml:space="preserve">MOLLIE  </v>
      </c>
      <c r="AF23" s="21" t="str">
        <f>_xlfn.XLOOKUP(AC23,Admin!$A$2:$A$601,Admin!$E$2:$E$601,"",0)</f>
        <v xml:space="preserve">DICKER </v>
      </c>
      <c r="AG23" s="57">
        <v>17.8</v>
      </c>
      <c r="AH23" s="21">
        <f t="shared" si="4"/>
        <v>17</v>
      </c>
      <c r="AJ23" s="45"/>
      <c r="AK23" s="21" t="str">
        <f>_xlfn.XLOOKUP(AJ23,Admin!$A$2:$A$601,Admin!$C$2:$C$601,"",0)</f>
        <v/>
      </c>
      <c r="AL23" s="21" t="str">
        <f>_xlfn.XLOOKUP(AJ23,Admin!$A$2:$A$601,Admin!$D$2:$D$601,"",0)</f>
        <v/>
      </c>
      <c r="AM23" s="21" t="str">
        <f>_xlfn.XLOOKUP(AJ23,Admin!$A$2:$A$601,Admin!$E$2:$E$601,"",0)</f>
        <v/>
      </c>
      <c r="AN23" s="45"/>
      <c r="AO23" s="21">
        <f t="shared" si="5"/>
        <v>12</v>
      </c>
      <c r="AQ23" s="45"/>
      <c r="AR23" s="21" t="str">
        <f>_xlfn.XLOOKUP(AQ23,Admin!$A$2:$A$601,Admin!$C$2:$C$601,"",0)</f>
        <v/>
      </c>
      <c r="AS23" s="21" t="str">
        <f>_xlfn.XLOOKUP(AQ23,Admin!$A$2:$A$601,Admin!$D$2:$D$601,"",0)</f>
        <v/>
      </c>
      <c r="AT23" s="21" t="str">
        <f>_xlfn.XLOOKUP(AQ23,Admin!$A$2:$A$601,Admin!$E$2:$E$601,"",0)</f>
        <v/>
      </c>
      <c r="AU23" s="45"/>
      <c r="AV23" s="21" t="str">
        <f t="shared" si="6"/>
        <v/>
      </c>
      <c r="AX23" s="45"/>
      <c r="AY23" s="21" t="str">
        <f>_xlfn.XLOOKUP(AX23,Admin!$A$2:$A$601,Admin!$C$2:$C$601,"",0)</f>
        <v/>
      </c>
      <c r="AZ23" s="21" t="str">
        <f>_xlfn.XLOOKUP(AX23,Admin!$A$2:$A$601,Admin!$D$2:$D$601,"",0)</f>
        <v/>
      </c>
      <c r="BA23" s="21" t="str">
        <f>_xlfn.XLOOKUP(AX23,Admin!$A$2:$A$601,Admin!$E$2:$E$601,"",0)</f>
        <v/>
      </c>
      <c r="BB23" s="45"/>
      <c r="BC23" s="21" t="str">
        <f t="shared" si="7"/>
        <v/>
      </c>
      <c r="BE23" s="45"/>
      <c r="BF23" s="21" t="str">
        <f>_xlfn.XLOOKUP(BE23,Admin!$A$2:$A$601,Admin!$C$2:$C$601,"",0)</f>
        <v/>
      </c>
      <c r="BG23" s="21" t="str">
        <f>_xlfn.XLOOKUP(BE23,Admin!$A$2:$A$601,Admin!$D$2:$D$601,"",0)</f>
        <v/>
      </c>
      <c r="BH23" s="21" t="str">
        <f>_xlfn.XLOOKUP(BE23,Admin!$A$2:$A$601,Admin!$E$2:$E$601,"",0)</f>
        <v/>
      </c>
      <c r="BI23" s="45"/>
      <c r="BJ23" s="21" t="str">
        <f t="shared" si="8"/>
        <v/>
      </c>
    </row>
    <row r="24" spans="1:62" x14ac:dyDescent="0.35">
      <c r="A24" s="45">
        <v>487</v>
      </c>
      <c r="B24" s="21" t="str">
        <f>_xlfn.XLOOKUP(A24,Admin!$A$2:$A$601,Admin!$C$2:$C$601,"",0)</f>
        <v>U11G PR</v>
      </c>
      <c r="C24" s="21" t="str">
        <f>_xlfn.XLOOKUP(A24,Admin!$A$2:$A$601,Admin!$D$2:$D$601,"",0)</f>
        <v>Dora</v>
      </c>
      <c r="D24" s="21" t="str">
        <f>_xlfn.XLOOKUP(A24,Admin!$A$2:$A$601,Admin!$E$2:$E$601,"",0)</f>
        <v>Doma</v>
      </c>
      <c r="E24" s="45">
        <v>1.48</v>
      </c>
      <c r="F24" s="21">
        <f t="shared" si="0"/>
        <v>18</v>
      </c>
      <c r="H24" s="45"/>
      <c r="I24" s="21" t="str">
        <f>_xlfn.XLOOKUP(H24,Admin!$A$2:$A$601,Admin!$C$2:$C$601,"",0)</f>
        <v/>
      </c>
      <c r="J24" s="21" t="str">
        <f>_xlfn.XLOOKUP(H24,Admin!$A$2:$A$601,Admin!$D$2:$D$601,"",0)</f>
        <v/>
      </c>
      <c r="K24" s="21" t="str">
        <f>_xlfn.XLOOKUP(H24,Admin!$A$2:$A$601,Admin!$E$2:$E$601,"",0)</f>
        <v/>
      </c>
      <c r="L24" s="45"/>
      <c r="M24" s="21" t="str">
        <f t="shared" si="1"/>
        <v/>
      </c>
      <c r="O24" s="45">
        <v>481</v>
      </c>
      <c r="P24" s="21" t="str">
        <f>_xlfn.XLOOKUP(O24,Admin!$A$2:$A$601,Admin!$C$2:$C$601,"",0)</f>
        <v>U11G PR</v>
      </c>
      <c r="Q24" s="21" t="str">
        <f>_xlfn.XLOOKUP(O24,Admin!$A$2:$A$601,Admin!$D$2:$D$601,"",0)</f>
        <v>Dakota</v>
      </c>
      <c r="R24" s="21" t="str">
        <f>_xlfn.XLOOKUP(O24,Admin!$A$2:$A$601,Admin!$E$2:$E$601,"",0)</f>
        <v>Docherty</v>
      </c>
      <c r="S24" s="45">
        <v>29</v>
      </c>
      <c r="T24" s="21">
        <f t="shared" si="2"/>
        <v>18</v>
      </c>
      <c r="V24" s="45">
        <v>410</v>
      </c>
      <c r="W24" s="21" t="str">
        <f>_xlfn.XLOOKUP(V24,Admin!$A$2:$A$601,Admin!$C$2:$C$601,"",0)</f>
        <v>U11G PR</v>
      </c>
      <c r="X24" s="21" t="str">
        <f>_xlfn.XLOOKUP(V24,Admin!$A$2:$A$601,Admin!$D$2:$D$601,"",0)</f>
        <v>Brooke</v>
      </c>
      <c r="Y24" s="21" t="str">
        <f>_xlfn.XLOOKUP(V24,Admin!$A$2:$A$601,Admin!$E$2:$E$601,"",0)</f>
        <v>Parry-Davidson</v>
      </c>
      <c r="Z24" s="45">
        <v>30</v>
      </c>
      <c r="AA24" s="21">
        <f t="shared" si="3"/>
        <v>18</v>
      </c>
      <c r="AC24" s="45">
        <v>402</v>
      </c>
      <c r="AD24" s="21" t="str">
        <f>_xlfn.XLOOKUP(AC24,Admin!$A$2:$A$601,Admin!$C$2:$C$601,"",0)</f>
        <v>U11G PR</v>
      </c>
      <c r="AE24" s="21" t="str">
        <f>_xlfn.XLOOKUP(AC24,Admin!$A$2:$A$601,Admin!$D$2:$D$601,"",0)</f>
        <v>Violet</v>
      </c>
      <c r="AF24" s="21" t="str">
        <f>_xlfn.XLOOKUP(AC24,Admin!$A$2:$A$601,Admin!$E$2:$E$601,"",0)</f>
        <v>Fulling</v>
      </c>
      <c r="AG24" s="57">
        <v>17.899999999999999</v>
      </c>
      <c r="AH24" s="21">
        <f t="shared" si="4"/>
        <v>18</v>
      </c>
      <c r="AJ24" s="45"/>
      <c r="AK24" s="21" t="str">
        <f>_xlfn.XLOOKUP(AJ24,Admin!$A$2:$A$601,Admin!$C$2:$C$601,"",0)</f>
        <v/>
      </c>
      <c r="AL24" s="21" t="str">
        <f>_xlfn.XLOOKUP(AJ24,Admin!$A$2:$A$601,Admin!$D$2:$D$601,"",0)</f>
        <v/>
      </c>
      <c r="AM24" s="21" t="str">
        <f>_xlfn.XLOOKUP(AJ24,Admin!$A$2:$A$601,Admin!$E$2:$E$601,"",0)</f>
        <v/>
      </c>
      <c r="AN24" s="45"/>
      <c r="AO24" s="21">
        <f t="shared" si="5"/>
        <v>12</v>
      </c>
      <c r="AQ24" s="45"/>
      <c r="AR24" s="21" t="str">
        <f>_xlfn.XLOOKUP(AQ24,Admin!$A$2:$A$601,Admin!$C$2:$C$601,"",0)</f>
        <v/>
      </c>
      <c r="AS24" s="21" t="str">
        <f>_xlfn.XLOOKUP(AQ24,Admin!$A$2:$A$601,Admin!$D$2:$D$601,"",0)</f>
        <v/>
      </c>
      <c r="AT24" s="21" t="str">
        <f>_xlfn.XLOOKUP(AQ24,Admin!$A$2:$A$601,Admin!$E$2:$E$601,"",0)</f>
        <v/>
      </c>
      <c r="AU24" s="45"/>
      <c r="AV24" s="21" t="str">
        <f t="shared" si="6"/>
        <v/>
      </c>
      <c r="AX24" s="45"/>
      <c r="AY24" s="21" t="str">
        <f>_xlfn.XLOOKUP(AX24,Admin!$A$2:$A$601,Admin!$C$2:$C$601,"",0)</f>
        <v/>
      </c>
      <c r="AZ24" s="21" t="str">
        <f>_xlfn.XLOOKUP(AX24,Admin!$A$2:$A$601,Admin!$D$2:$D$601,"",0)</f>
        <v/>
      </c>
      <c r="BA24" s="21" t="str">
        <f>_xlfn.XLOOKUP(AX24,Admin!$A$2:$A$601,Admin!$E$2:$E$601,"",0)</f>
        <v/>
      </c>
      <c r="BB24" s="45"/>
      <c r="BC24" s="21" t="str">
        <f t="shared" si="7"/>
        <v/>
      </c>
      <c r="BE24" s="45"/>
      <c r="BF24" s="21" t="str">
        <f>_xlfn.XLOOKUP(BE24,Admin!$A$2:$A$601,Admin!$C$2:$C$601,"",0)</f>
        <v/>
      </c>
      <c r="BG24" s="21" t="str">
        <f>_xlfn.XLOOKUP(BE24,Admin!$A$2:$A$601,Admin!$D$2:$D$601,"",0)</f>
        <v/>
      </c>
      <c r="BH24" s="21" t="str">
        <f>_xlfn.XLOOKUP(BE24,Admin!$A$2:$A$601,Admin!$E$2:$E$601,"",0)</f>
        <v/>
      </c>
      <c r="BI24" s="45"/>
      <c r="BJ24" s="21" t="str">
        <f t="shared" si="8"/>
        <v/>
      </c>
    </row>
    <row r="25" spans="1:62" x14ac:dyDescent="0.35">
      <c r="A25" s="45">
        <v>481</v>
      </c>
      <c r="B25" s="21" t="str">
        <f>_xlfn.XLOOKUP(A25,Admin!$A$2:$A$601,Admin!$C$2:$C$601,"",0)</f>
        <v>U11G PR</v>
      </c>
      <c r="C25" s="21" t="str">
        <f>_xlfn.XLOOKUP(A25,Admin!$A$2:$A$601,Admin!$D$2:$D$601,"",0)</f>
        <v>Dakota</v>
      </c>
      <c r="D25" s="21" t="str">
        <f>_xlfn.XLOOKUP(A25,Admin!$A$2:$A$601,Admin!$E$2:$E$601,"",0)</f>
        <v>Docherty</v>
      </c>
      <c r="E25" s="45">
        <v>1.47</v>
      </c>
      <c r="F25" s="21">
        <f t="shared" si="0"/>
        <v>19</v>
      </c>
      <c r="H25" s="45"/>
      <c r="I25" s="21" t="str">
        <f>_xlfn.XLOOKUP(H25,Admin!$A$2:$A$601,Admin!$C$2:$C$601,"",0)</f>
        <v/>
      </c>
      <c r="J25" s="21" t="str">
        <f>_xlfn.XLOOKUP(H25,Admin!$A$2:$A$601,Admin!$D$2:$D$601,"",0)</f>
        <v/>
      </c>
      <c r="K25" s="21" t="str">
        <f>_xlfn.XLOOKUP(H25,Admin!$A$2:$A$601,Admin!$E$2:$E$601,"",0)</f>
        <v/>
      </c>
      <c r="L25" s="45"/>
      <c r="M25" s="21" t="str">
        <f t="shared" si="1"/>
        <v/>
      </c>
      <c r="O25" s="45">
        <v>300</v>
      </c>
      <c r="P25" s="21" t="str">
        <f>_xlfn.XLOOKUP(O25,Admin!$A$2:$A$601,Admin!$C$2:$C$601,"",0)</f>
        <v>U11G PAC</v>
      </c>
      <c r="Q25" s="21" t="str">
        <f>_xlfn.XLOOKUP(O25,Admin!$A$2:$A$601,Admin!$D$2:$D$601,"",0)</f>
        <v>Charlotte</v>
      </c>
      <c r="R25" s="21" t="str">
        <f>_xlfn.XLOOKUP(O25,Admin!$A$2:$A$601,Admin!$E$2:$E$601,"",0)</f>
        <v>Beisley</v>
      </c>
      <c r="S25" s="45">
        <v>26</v>
      </c>
      <c r="T25" s="21">
        <f t="shared" si="2"/>
        <v>19</v>
      </c>
      <c r="V25" s="45">
        <v>466</v>
      </c>
      <c r="W25" s="21" t="str">
        <f>_xlfn.XLOOKUP(V25,Admin!$A$2:$A$601,Admin!$C$2:$C$601,"",0)</f>
        <v>U11G PR</v>
      </c>
      <c r="X25" s="21" t="str">
        <f>_xlfn.XLOOKUP(V25,Admin!$A$2:$A$601,Admin!$D$2:$D$601,"",0)</f>
        <v>Bella</v>
      </c>
      <c r="Y25" s="21" t="str">
        <f>_xlfn.XLOOKUP(V25,Admin!$A$2:$A$601,Admin!$E$2:$E$601,"",0)</f>
        <v>Graham</v>
      </c>
      <c r="Z25" s="45" t="s">
        <v>497</v>
      </c>
      <c r="AA25" s="21" t="s">
        <v>494</v>
      </c>
      <c r="AB25" t="s">
        <v>496</v>
      </c>
      <c r="AC25" s="45">
        <v>660</v>
      </c>
      <c r="AD25" s="21" t="str">
        <f>_xlfn.XLOOKUP(AC25,Admin!$A$2:$A$601,Admin!$C$2:$C$601,"",0)</f>
        <v>U11G WAC</v>
      </c>
      <c r="AE25" s="21" t="str">
        <f>_xlfn.XLOOKUP(AC25,Admin!$A$2:$A$601,Admin!$D$2:$D$601,"",0)</f>
        <v xml:space="preserve">ELSIE </v>
      </c>
      <c r="AF25" s="21" t="str">
        <f>_xlfn.XLOOKUP(AC25,Admin!$A$2:$A$601,Admin!$E$2:$E$601,"",0)</f>
        <v xml:space="preserve">SEWARD </v>
      </c>
      <c r="AG25" s="57">
        <v>18.899999999999999</v>
      </c>
      <c r="AH25" s="21">
        <f t="shared" si="4"/>
        <v>19</v>
      </c>
      <c r="AJ25" s="45"/>
      <c r="AK25" s="21" t="str">
        <f>_xlfn.XLOOKUP(AJ25,Admin!$A$2:$A$601,Admin!$C$2:$C$601,"",0)</f>
        <v/>
      </c>
      <c r="AL25" s="21" t="str">
        <f>_xlfn.XLOOKUP(AJ25,Admin!$A$2:$A$601,Admin!$D$2:$D$601,"",0)</f>
        <v/>
      </c>
      <c r="AM25" s="21" t="str">
        <f>_xlfn.XLOOKUP(AJ25,Admin!$A$2:$A$601,Admin!$E$2:$E$601,"",0)</f>
        <v/>
      </c>
      <c r="AN25" s="45"/>
      <c r="AO25" s="21">
        <f t="shared" si="5"/>
        <v>12</v>
      </c>
      <c r="AQ25" s="45"/>
      <c r="AR25" s="21" t="str">
        <f>_xlfn.XLOOKUP(AQ25,Admin!$A$2:$A$601,Admin!$C$2:$C$601,"",0)</f>
        <v/>
      </c>
      <c r="AS25" s="21" t="str">
        <f>_xlfn.XLOOKUP(AQ25,Admin!$A$2:$A$601,Admin!$D$2:$D$601,"",0)</f>
        <v/>
      </c>
      <c r="AT25" s="21" t="str">
        <f>_xlfn.XLOOKUP(AQ25,Admin!$A$2:$A$601,Admin!$E$2:$E$601,"",0)</f>
        <v/>
      </c>
      <c r="AU25" s="45"/>
      <c r="AV25" s="21" t="str">
        <f t="shared" si="6"/>
        <v/>
      </c>
      <c r="AX25" s="45"/>
      <c r="AY25" s="21" t="str">
        <f>_xlfn.XLOOKUP(AX25,Admin!$A$2:$A$601,Admin!$C$2:$C$601,"",0)</f>
        <v/>
      </c>
      <c r="AZ25" s="21" t="str">
        <f>_xlfn.XLOOKUP(AX25,Admin!$A$2:$A$601,Admin!$D$2:$D$601,"",0)</f>
        <v/>
      </c>
      <c r="BA25" s="21" t="str">
        <f>_xlfn.XLOOKUP(AX25,Admin!$A$2:$A$601,Admin!$E$2:$E$601,"",0)</f>
        <v/>
      </c>
      <c r="BB25" s="45"/>
      <c r="BC25" s="21" t="str">
        <f t="shared" si="7"/>
        <v/>
      </c>
      <c r="BE25" s="45"/>
      <c r="BF25" s="21" t="str">
        <f>_xlfn.XLOOKUP(BE25,Admin!$A$2:$A$601,Admin!$C$2:$C$601,"",0)</f>
        <v/>
      </c>
      <c r="BG25" s="21" t="str">
        <f>_xlfn.XLOOKUP(BE25,Admin!$A$2:$A$601,Admin!$D$2:$D$601,"",0)</f>
        <v/>
      </c>
      <c r="BH25" s="21" t="str">
        <f>_xlfn.XLOOKUP(BE25,Admin!$A$2:$A$601,Admin!$E$2:$E$601,"",0)</f>
        <v/>
      </c>
      <c r="BI25" s="45"/>
      <c r="BJ25" s="21" t="str">
        <f t="shared" si="8"/>
        <v/>
      </c>
    </row>
    <row r="26" spans="1:62" x14ac:dyDescent="0.35">
      <c r="A26" s="45">
        <v>202</v>
      </c>
      <c r="B26" s="21" t="str">
        <f>_xlfn.XLOOKUP(A26,Admin!$A$2:$A$601,Admin!$C$2:$C$601,"",0)</f>
        <v>U11G DAC</v>
      </c>
      <c r="C26" s="21" t="str">
        <f>_xlfn.XLOOKUP(A26,Admin!$A$2:$A$601,Admin!$D$2:$D$601,"",0)</f>
        <v>ARIYAH</v>
      </c>
      <c r="D26" s="21" t="str">
        <f>_xlfn.XLOOKUP(A26,Admin!$A$2:$A$601,Admin!$E$2:$E$601,"",0)</f>
        <v>DAMEN</v>
      </c>
      <c r="E26" s="45">
        <v>1.45</v>
      </c>
      <c r="F26" s="21">
        <f t="shared" si="0"/>
        <v>20</v>
      </c>
      <c r="H26" s="45"/>
      <c r="I26" s="21" t="str">
        <f>_xlfn.XLOOKUP(H26,Admin!$A$2:$A$601,Admin!$C$2:$C$601,"",0)</f>
        <v/>
      </c>
      <c r="J26" s="21" t="str">
        <f>_xlfn.XLOOKUP(H26,Admin!$A$2:$A$601,Admin!$D$2:$D$601,"",0)</f>
        <v/>
      </c>
      <c r="K26" s="21" t="str">
        <f>_xlfn.XLOOKUP(H26,Admin!$A$2:$A$601,Admin!$E$2:$E$601,"",0)</f>
        <v/>
      </c>
      <c r="L26" s="45"/>
      <c r="M26" s="21" t="str">
        <f t="shared" si="1"/>
        <v/>
      </c>
      <c r="O26" s="45">
        <v>102</v>
      </c>
      <c r="P26" s="21" t="str">
        <f>_xlfn.XLOOKUP(O26,Admin!$A$2:$A$601,Admin!$C$2:$C$601,"",0)</f>
        <v>U11G BAC</v>
      </c>
      <c r="Q26" s="21" t="str">
        <f>_xlfn.XLOOKUP(O26,Admin!$A$2:$A$601,Admin!$D$2:$D$601,"",0)</f>
        <v>Imogen</v>
      </c>
      <c r="R26" s="21" t="str">
        <f>_xlfn.XLOOKUP(O26,Admin!$A$2:$A$601,Admin!$E$2:$E$601,"",0)</f>
        <v>Drew</v>
      </c>
      <c r="S26" s="45">
        <v>26</v>
      </c>
      <c r="T26" s="21">
        <f t="shared" si="2"/>
        <v>19</v>
      </c>
      <c r="V26" s="45"/>
      <c r="W26" s="21" t="str">
        <f>_xlfn.XLOOKUP(V26,Admin!$A$2:$A$601,Admin!$C$2:$C$601,"",0)</f>
        <v/>
      </c>
      <c r="X26" s="21" t="str">
        <f>_xlfn.XLOOKUP(V26,Admin!$A$2:$A$601,Admin!$D$2:$D$601,"",0)</f>
        <v/>
      </c>
      <c r="Y26" s="21" t="str">
        <f>_xlfn.XLOOKUP(V26,Admin!$A$2:$A$601,Admin!$E$2:$E$601,"",0)</f>
        <v/>
      </c>
      <c r="Z26" s="45"/>
      <c r="AA26" s="21" t="str">
        <f t="shared" ref="AA26:AA49" si="9">IFERROR(RANK(Z26,Z$7:Z$50,0),"")</f>
        <v/>
      </c>
      <c r="AC26" s="45"/>
      <c r="AD26" s="21" t="str">
        <f>_xlfn.XLOOKUP(AC26,Admin!$A$2:$A$601,Admin!$C$2:$C$601,"",0)</f>
        <v/>
      </c>
      <c r="AE26" s="21" t="str">
        <f>_xlfn.XLOOKUP(AC26,Admin!$A$2:$A$601,Admin!$D$2:$D$601,"",0)</f>
        <v/>
      </c>
      <c r="AF26" s="21" t="str">
        <f>_xlfn.XLOOKUP(AC26,Admin!$A$2:$A$601,Admin!$E$2:$E$601,"",0)</f>
        <v/>
      </c>
      <c r="AG26" s="57"/>
      <c r="AH26" s="21" t="str">
        <f t="shared" si="4"/>
        <v/>
      </c>
      <c r="AJ26" s="45"/>
      <c r="AK26" s="21" t="str">
        <f>_xlfn.XLOOKUP(AJ26,Admin!$A$2:$A$601,Admin!$C$2:$C$601,"",0)</f>
        <v/>
      </c>
      <c r="AL26" s="21" t="str">
        <f>_xlfn.XLOOKUP(AJ26,Admin!$A$2:$A$601,Admin!$D$2:$D$601,"",0)</f>
        <v/>
      </c>
      <c r="AM26" s="21" t="str">
        <f>_xlfn.XLOOKUP(AJ26,Admin!$A$2:$A$601,Admin!$E$2:$E$601,"",0)</f>
        <v/>
      </c>
      <c r="AN26" s="45"/>
      <c r="AO26" s="21">
        <f t="shared" si="5"/>
        <v>12</v>
      </c>
      <c r="AQ26" s="45"/>
      <c r="AR26" s="21" t="str">
        <f>_xlfn.XLOOKUP(AQ26,Admin!$A$2:$A$601,Admin!$C$2:$C$601,"",0)</f>
        <v/>
      </c>
      <c r="AS26" s="21" t="str">
        <f>_xlfn.XLOOKUP(AQ26,Admin!$A$2:$A$601,Admin!$D$2:$D$601,"",0)</f>
        <v/>
      </c>
      <c r="AT26" s="21" t="str">
        <f>_xlfn.XLOOKUP(AQ26,Admin!$A$2:$A$601,Admin!$E$2:$E$601,"",0)</f>
        <v/>
      </c>
      <c r="AU26" s="45"/>
      <c r="AV26" s="21" t="str">
        <f t="shared" si="6"/>
        <v/>
      </c>
      <c r="AX26" s="45"/>
      <c r="AY26" s="21" t="str">
        <f>_xlfn.XLOOKUP(AX26,Admin!$A$2:$A$601,Admin!$C$2:$C$601,"",0)</f>
        <v/>
      </c>
      <c r="AZ26" s="21" t="str">
        <f>_xlfn.XLOOKUP(AX26,Admin!$A$2:$A$601,Admin!$D$2:$D$601,"",0)</f>
        <v/>
      </c>
      <c r="BA26" s="21" t="str">
        <f>_xlfn.XLOOKUP(AX26,Admin!$A$2:$A$601,Admin!$E$2:$E$601,"",0)</f>
        <v/>
      </c>
      <c r="BB26" s="45"/>
      <c r="BC26" s="21" t="str">
        <f t="shared" si="7"/>
        <v/>
      </c>
      <c r="BE26" s="45"/>
      <c r="BF26" s="21" t="str">
        <f>_xlfn.XLOOKUP(BE26,Admin!$A$2:$A$601,Admin!$C$2:$C$601,"",0)</f>
        <v/>
      </c>
      <c r="BG26" s="21" t="str">
        <f>_xlfn.XLOOKUP(BE26,Admin!$A$2:$A$601,Admin!$D$2:$D$601,"",0)</f>
        <v/>
      </c>
      <c r="BH26" s="21" t="str">
        <f>_xlfn.XLOOKUP(BE26,Admin!$A$2:$A$601,Admin!$E$2:$E$601,"",0)</f>
        <v/>
      </c>
      <c r="BI26" s="45"/>
      <c r="BJ26" s="21" t="str">
        <f t="shared" si="8"/>
        <v/>
      </c>
    </row>
    <row r="27" spans="1:62" x14ac:dyDescent="0.35">
      <c r="A27" s="45">
        <v>206</v>
      </c>
      <c r="B27" s="21" t="str">
        <f>_xlfn.XLOOKUP(A27,Admin!$A$2:$A$601,Admin!$C$2:$C$601,"",0)</f>
        <v>U11G DAC</v>
      </c>
      <c r="C27" s="21" t="str">
        <f>_xlfn.XLOOKUP(A27,Admin!$A$2:$A$601,Admin!$D$2:$D$601,"",0)</f>
        <v>IRIS</v>
      </c>
      <c r="D27" s="21" t="str">
        <f>_xlfn.XLOOKUP(A27,Admin!$A$2:$A$601,Admin!$E$2:$E$601,"",0)</f>
        <v>GOTEL</v>
      </c>
      <c r="E27" s="45">
        <v>1.44</v>
      </c>
      <c r="F27" s="21">
        <f t="shared" si="0"/>
        <v>21</v>
      </c>
      <c r="H27" s="45"/>
      <c r="I27" s="21" t="str">
        <f>_xlfn.XLOOKUP(H27,Admin!$A$2:$A$601,Admin!$C$2:$C$601,"",0)</f>
        <v/>
      </c>
      <c r="J27" s="21" t="str">
        <f>_xlfn.XLOOKUP(H27,Admin!$A$2:$A$601,Admin!$D$2:$D$601,"",0)</f>
        <v/>
      </c>
      <c r="K27" s="21" t="str">
        <f>_xlfn.XLOOKUP(H27,Admin!$A$2:$A$601,Admin!$E$2:$E$601,"",0)</f>
        <v/>
      </c>
      <c r="L27" s="45"/>
      <c r="M27" s="21" t="str">
        <f t="shared" si="1"/>
        <v/>
      </c>
      <c r="O27" s="45">
        <v>410</v>
      </c>
      <c r="P27" s="21" t="str">
        <f>_xlfn.XLOOKUP(O27,Admin!$A$2:$A$601,Admin!$C$2:$C$601,"",0)</f>
        <v>U11G PR</v>
      </c>
      <c r="Q27" s="21" t="str">
        <f>_xlfn.XLOOKUP(O27,Admin!$A$2:$A$601,Admin!$D$2:$D$601,"",0)</f>
        <v>Brooke</v>
      </c>
      <c r="R27" s="21" t="str">
        <f>_xlfn.XLOOKUP(O27,Admin!$A$2:$A$601,Admin!$E$2:$E$601,"",0)</f>
        <v>Parry-Davidson</v>
      </c>
      <c r="S27" s="45">
        <v>25</v>
      </c>
      <c r="T27" s="21">
        <f t="shared" si="2"/>
        <v>21</v>
      </c>
      <c r="V27" s="45"/>
      <c r="W27" s="21" t="str">
        <f>_xlfn.XLOOKUP(V27,Admin!$A$2:$A$601,Admin!$C$2:$C$601,"",0)</f>
        <v/>
      </c>
      <c r="X27" s="21" t="str">
        <f>_xlfn.XLOOKUP(V27,Admin!$A$2:$A$601,Admin!$D$2:$D$601,"",0)</f>
        <v/>
      </c>
      <c r="Y27" s="21" t="str">
        <f>_xlfn.XLOOKUP(V27,Admin!$A$2:$A$601,Admin!$E$2:$E$601,"",0)</f>
        <v/>
      </c>
      <c r="Z27" s="45"/>
      <c r="AA27" s="21" t="str">
        <f t="shared" si="9"/>
        <v/>
      </c>
      <c r="AC27" s="45"/>
      <c r="AD27" s="21" t="str">
        <f>_xlfn.XLOOKUP(AC27,Admin!$A$2:$A$601,Admin!$C$2:$C$601,"",0)</f>
        <v/>
      </c>
      <c r="AE27" s="21" t="str">
        <f>_xlfn.XLOOKUP(AC27,Admin!$A$2:$A$601,Admin!$D$2:$D$601,"",0)</f>
        <v/>
      </c>
      <c r="AF27" s="21" t="str">
        <f>_xlfn.XLOOKUP(AC27,Admin!$A$2:$A$601,Admin!$E$2:$E$601,"",0)</f>
        <v/>
      </c>
      <c r="AG27" s="57"/>
      <c r="AH27" s="21" t="str">
        <f t="shared" si="4"/>
        <v/>
      </c>
      <c r="AJ27" s="45"/>
      <c r="AK27" s="21" t="str">
        <f>_xlfn.XLOOKUP(AJ27,Admin!$A$2:$A$601,Admin!$C$2:$C$601,"",0)</f>
        <v/>
      </c>
      <c r="AL27" s="21" t="str">
        <f>_xlfn.XLOOKUP(AJ27,Admin!$A$2:$A$601,Admin!$D$2:$D$601,"",0)</f>
        <v/>
      </c>
      <c r="AM27" s="21" t="str">
        <f>_xlfn.XLOOKUP(AJ27,Admin!$A$2:$A$601,Admin!$E$2:$E$601,"",0)</f>
        <v/>
      </c>
      <c r="AN27" s="45"/>
      <c r="AO27" s="21">
        <f t="shared" si="5"/>
        <v>12</v>
      </c>
      <c r="AQ27" s="45"/>
      <c r="AR27" s="21" t="str">
        <f>_xlfn.XLOOKUP(AQ27,Admin!$A$2:$A$601,Admin!$C$2:$C$601,"",0)</f>
        <v/>
      </c>
      <c r="AS27" s="21" t="str">
        <f>_xlfn.XLOOKUP(AQ27,Admin!$A$2:$A$601,Admin!$D$2:$D$601,"",0)</f>
        <v/>
      </c>
      <c r="AT27" s="21" t="str">
        <f>_xlfn.XLOOKUP(AQ27,Admin!$A$2:$A$601,Admin!$E$2:$E$601,"",0)</f>
        <v/>
      </c>
      <c r="AU27" s="45"/>
      <c r="AV27" s="21" t="str">
        <f t="shared" si="6"/>
        <v/>
      </c>
      <c r="AX27" s="45"/>
      <c r="AY27" s="21" t="str">
        <f>_xlfn.XLOOKUP(AX27,Admin!$A$2:$A$601,Admin!$C$2:$C$601,"",0)</f>
        <v/>
      </c>
      <c r="AZ27" s="21" t="str">
        <f>_xlfn.XLOOKUP(AX27,Admin!$A$2:$A$601,Admin!$D$2:$D$601,"",0)</f>
        <v/>
      </c>
      <c r="BA27" s="21" t="str">
        <f>_xlfn.XLOOKUP(AX27,Admin!$A$2:$A$601,Admin!$E$2:$E$601,"",0)</f>
        <v/>
      </c>
      <c r="BB27" s="45"/>
      <c r="BC27" s="21" t="str">
        <f t="shared" si="7"/>
        <v/>
      </c>
      <c r="BE27" s="45"/>
      <c r="BF27" s="21" t="str">
        <f>_xlfn.XLOOKUP(BE27,Admin!$A$2:$A$601,Admin!$C$2:$C$601,"",0)</f>
        <v/>
      </c>
      <c r="BG27" s="21" t="str">
        <f>_xlfn.XLOOKUP(BE27,Admin!$A$2:$A$601,Admin!$D$2:$D$601,"",0)</f>
        <v/>
      </c>
      <c r="BH27" s="21" t="str">
        <f>_xlfn.XLOOKUP(BE27,Admin!$A$2:$A$601,Admin!$E$2:$E$601,"",0)</f>
        <v/>
      </c>
      <c r="BI27" s="45"/>
      <c r="BJ27" s="21" t="str">
        <f t="shared" si="8"/>
        <v/>
      </c>
    </row>
    <row r="28" spans="1:62" x14ac:dyDescent="0.35">
      <c r="A28" s="45">
        <v>467</v>
      </c>
      <c r="B28" s="21" t="str">
        <f>_xlfn.XLOOKUP(A28,Admin!$A$2:$A$601,Admin!$C$2:$C$601,"",0)</f>
        <v>U11G PR</v>
      </c>
      <c r="C28" s="21" t="str">
        <f>_xlfn.XLOOKUP(A28,Admin!$A$2:$A$601,Admin!$D$2:$D$601,"",0)</f>
        <v>Dolcie</v>
      </c>
      <c r="D28" s="21" t="str">
        <f>_xlfn.XLOOKUP(A28,Admin!$A$2:$A$601,Admin!$E$2:$E$601,"",0)</f>
        <v>Sharman</v>
      </c>
      <c r="E28" s="45">
        <v>1.43</v>
      </c>
      <c r="F28" s="21">
        <f t="shared" si="0"/>
        <v>22</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c r="V28" s="45"/>
      <c r="W28" s="21" t="str">
        <f>_xlfn.XLOOKUP(V28,Admin!$A$2:$A$601,Admin!$C$2:$C$601,"",0)</f>
        <v/>
      </c>
      <c r="X28" s="21" t="str">
        <f>_xlfn.XLOOKUP(V28,Admin!$A$2:$A$601,Admin!$D$2:$D$601,"",0)</f>
        <v/>
      </c>
      <c r="Y28" s="21" t="str">
        <f>_xlfn.XLOOKUP(V28,Admin!$A$2:$A$601,Admin!$E$2:$E$601,"",0)</f>
        <v/>
      </c>
      <c r="Z28" s="45"/>
      <c r="AA28" s="21" t="str">
        <f t="shared" si="9"/>
        <v/>
      </c>
      <c r="AC28" s="45"/>
      <c r="AD28" s="21" t="str">
        <f>_xlfn.XLOOKUP(AC28,Admin!$A$2:$A$601,Admin!$C$2:$C$601,"",0)</f>
        <v/>
      </c>
      <c r="AE28" s="21" t="str">
        <f>_xlfn.XLOOKUP(AC28,Admin!$A$2:$A$601,Admin!$D$2:$D$601,"",0)</f>
        <v/>
      </c>
      <c r="AF28" s="21" t="str">
        <f>_xlfn.XLOOKUP(AC28,Admin!$A$2:$A$601,Admin!$E$2:$E$601,"",0)</f>
        <v/>
      </c>
      <c r="AG28" s="57"/>
      <c r="AH28" s="21" t="str">
        <f t="shared" si="4"/>
        <v/>
      </c>
      <c r="AJ28" s="45"/>
      <c r="AK28" s="21" t="str">
        <f>_xlfn.XLOOKUP(AJ28,Admin!$A$2:$A$601,Admin!$C$2:$C$601,"",0)</f>
        <v/>
      </c>
      <c r="AL28" s="21" t="str">
        <f>_xlfn.XLOOKUP(AJ28,Admin!$A$2:$A$601,Admin!$D$2:$D$601,"",0)</f>
        <v/>
      </c>
      <c r="AM28" s="21" t="str">
        <f>_xlfn.XLOOKUP(AJ28,Admin!$A$2:$A$601,Admin!$E$2:$E$601,"",0)</f>
        <v/>
      </c>
      <c r="AN28" s="45"/>
      <c r="AO28" s="21">
        <f t="shared" si="5"/>
        <v>12</v>
      </c>
      <c r="AQ28" s="45"/>
      <c r="AR28" s="21" t="str">
        <f>_xlfn.XLOOKUP(AQ28,Admin!$A$2:$A$601,Admin!$C$2:$C$601,"",0)</f>
        <v/>
      </c>
      <c r="AS28" s="21" t="str">
        <f>_xlfn.XLOOKUP(AQ28,Admin!$A$2:$A$601,Admin!$D$2:$D$601,"",0)</f>
        <v/>
      </c>
      <c r="AT28" s="21" t="str">
        <f>_xlfn.XLOOKUP(AQ28,Admin!$A$2:$A$601,Admin!$E$2:$E$601,"",0)</f>
        <v/>
      </c>
      <c r="AU28" s="45"/>
      <c r="AV28" s="21" t="str">
        <f t="shared" si="6"/>
        <v/>
      </c>
      <c r="AX28" s="45"/>
      <c r="AY28" s="21" t="str">
        <f>_xlfn.XLOOKUP(AX28,Admin!$A$2:$A$601,Admin!$C$2:$C$601,"",0)</f>
        <v/>
      </c>
      <c r="AZ28" s="21" t="str">
        <f>_xlfn.XLOOKUP(AX28,Admin!$A$2:$A$601,Admin!$D$2:$D$601,"",0)</f>
        <v/>
      </c>
      <c r="BA28" s="21" t="str">
        <f>_xlfn.XLOOKUP(AX28,Admin!$A$2:$A$601,Admin!$E$2:$E$601,"",0)</f>
        <v/>
      </c>
      <c r="BB28" s="45"/>
      <c r="BC28" s="21" t="str">
        <f t="shared" si="7"/>
        <v/>
      </c>
      <c r="BE28" s="45"/>
      <c r="BF28" s="21" t="str">
        <f>_xlfn.XLOOKUP(BE28,Admin!$A$2:$A$601,Admin!$C$2:$C$601,"",0)</f>
        <v/>
      </c>
      <c r="BG28" s="21" t="str">
        <f>_xlfn.XLOOKUP(BE28,Admin!$A$2:$A$601,Admin!$D$2:$D$601,"",0)</f>
        <v/>
      </c>
      <c r="BH28" s="21" t="str">
        <f>_xlfn.XLOOKUP(BE28,Admin!$A$2:$A$601,Admin!$E$2:$E$601,"",0)</f>
        <v/>
      </c>
      <c r="BI28" s="45"/>
      <c r="BJ28" s="21" t="str">
        <f t="shared" si="8"/>
        <v/>
      </c>
    </row>
    <row r="29" spans="1:62" x14ac:dyDescent="0.35">
      <c r="A29" s="45">
        <v>402</v>
      </c>
      <c r="B29" s="21" t="str">
        <f>_xlfn.XLOOKUP(A29,Admin!$A$2:$A$601,Admin!$C$2:$C$601,"",0)</f>
        <v>U11G PR</v>
      </c>
      <c r="C29" s="21" t="str">
        <f>_xlfn.XLOOKUP(A29,Admin!$A$2:$A$601,Admin!$D$2:$D$601,"",0)</f>
        <v>Violet</v>
      </c>
      <c r="D29" s="21" t="str">
        <f>_xlfn.XLOOKUP(A29,Admin!$A$2:$A$601,Admin!$E$2:$E$601,"",0)</f>
        <v>Fulling</v>
      </c>
      <c r="E29" s="45">
        <v>1.34</v>
      </c>
      <c r="F29" s="21">
        <f t="shared" si="0"/>
        <v>23</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c r="V29" s="45"/>
      <c r="W29" s="21" t="str">
        <f>_xlfn.XLOOKUP(V29,Admin!$A$2:$A$601,Admin!$C$2:$C$601,"",0)</f>
        <v/>
      </c>
      <c r="X29" s="21" t="str">
        <f>_xlfn.XLOOKUP(V29,Admin!$A$2:$A$601,Admin!$D$2:$D$601,"",0)</f>
        <v/>
      </c>
      <c r="Y29" s="21" t="str">
        <f>_xlfn.XLOOKUP(V29,Admin!$A$2:$A$601,Admin!$E$2:$E$601,"",0)</f>
        <v/>
      </c>
      <c r="Z29" s="45"/>
      <c r="AA29" s="21" t="str">
        <f t="shared" si="9"/>
        <v/>
      </c>
      <c r="AC29" s="45"/>
      <c r="AD29" s="21" t="str">
        <f>_xlfn.XLOOKUP(AC29,Admin!$A$2:$A$601,Admin!$C$2:$C$601,"",0)</f>
        <v/>
      </c>
      <c r="AE29" s="21" t="str">
        <f>_xlfn.XLOOKUP(AC29,Admin!$A$2:$A$601,Admin!$D$2:$D$601,"",0)</f>
        <v/>
      </c>
      <c r="AF29" s="21" t="str">
        <f>_xlfn.XLOOKUP(AC29,Admin!$A$2:$A$601,Admin!$E$2:$E$601,"",0)</f>
        <v/>
      </c>
      <c r="AG29" s="57"/>
      <c r="AH29" s="21" t="str">
        <f t="shared" si="4"/>
        <v/>
      </c>
      <c r="AJ29" s="45"/>
      <c r="AK29" s="21" t="str">
        <f>_xlfn.XLOOKUP(AJ29,Admin!$A$2:$A$601,Admin!$C$2:$C$601,"",0)</f>
        <v/>
      </c>
      <c r="AL29" s="21" t="str">
        <f>_xlfn.XLOOKUP(AJ29,Admin!$A$2:$A$601,Admin!$D$2:$D$601,"",0)</f>
        <v/>
      </c>
      <c r="AM29" s="21" t="str">
        <f>_xlfn.XLOOKUP(AJ29,Admin!$A$2:$A$601,Admin!$E$2:$E$601,"",0)</f>
        <v/>
      </c>
      <c r="AN29" s="45"/>
      <c r="AO29" s="21">
        <f t="shared" si="5"/>
        <v>12</v>
      </c>
      <c r="AQ29" s="45"/>
      <c r="AR29" s="21" t="str">
        <f>_xlfn.XLOOKUP(AQ29,Admin!$A$2:$A$601,Admin!$C$2:$C$601,"",0)</f>
        <v/>
      </c>
      <c r="AS29" s="21" t="str">
        <f>_xlfn.XLOOKUP(AQ29,Admin!$A$2:$A$601,Admin!$D$2:$D$601,"",0)</f>
        <v/>
      </c>
      <c r="AT29" s="21" t="str">
        <f>_xlfn.XLOOKUP(AQ29,Admin!$A$2:$A$601,Admin!$E$2:$E$601,"",0)</f>
        <v/>
      </c>
      <c r="AU29" s="45"/>
      <c r="AV29" s="21" t="str">
        <f t="shared" si="6"/>
        <v/>
      </c>
      <c r="AX29" s="45"/>
      <c r="AY29" s="21" t="str">
        <f>_xlfn.XLOOKUP(AX29,Admin!$A$2:$A$601,Admin!$C$2:$C$601,"",0)</f>
        <v/>
      </c>
      <c r="AZ29" s="21" t="str">
        <f>_xlfn.XLOOKUP(AX29,Admin!$A$2:$A$601,Admin!$D$2:$D$601,"",0)</f>
        <v/>
      </c>
      <c r="BA29" s="21" t="str">
        <f>_xlfn.XLOOKUP(AX29,Admin!$A$2:$A$601,Admin!$E$2:$E$601,"",0)</f>
        <v/>
      </c>
      <c r="BB29" s="45"/>
      <c r="BC29" s="21" t="str">
        <f t="shared" si="7"/>
        <v/>
      </c>
      <c r="BE29" s="45"/>
      <c r="BF29" s="21" t="str">
        <f>_xlfn.XLOOKUP(BE29,Admin!$A$2:$A$601,Admin!$C$2:$C$601,"",0)</f>
        <v/>
      </c>
      <c r="BG29" s="21" t="str">
        <f>_xlfn.XLOOKUP(BE29,Admin!$A$2:$A$601,Admin!$D$2:$D$601,"",0)</f>
        <v/>
      </c>
      <c r="BH29" s="21" t="str">
        <f>_xlfn.XLOOKUP(BE29,Admin!$A$2:$A$601,Admin!$E$2:$E$601,"",0)</f>
        <v/>
      </c>
      <c r="BI29" s="45"/>
      <c r="BJ29" s="21" t="str">
        <f t="shared" si="8"/>
        <v/>
      </c>
    </row>
    <row r="30" spans="1:62" x14ac:dyDescent="0.35">
      <c r="A30" s="45">
        <v>300</v>
      </c>
      <c r="B30" s="21" t="str">
        <f>_xlfn.XLOOKUP(A30,Admin!$A$2:$A$601,Admin!$C$2:$C$601,"",0)</f>
        <v>U11G PAC</v>
      </c>
      <c r="C30" s="21" t="str">
        <f>_xlfn.XLOOKUP(A30,Admin!$A$2:$A$601,Admin!$D$2:$D$601,"",0)</f>
        <v>Charlotte</v>
      </c>
      <c r="D30" s="21" t="str">
        <f>_xlfn.XLOOKUP(A30,Admin!$A$2:$A$601,Admin!$E$2:$E$601,"",0)</f>
        <v>Beisley</v>
      </c>
      <c r="E30" s="45">
        <v>1.31</v>
      </c>
      <c r="F30" s="21">
        <f t="shared" si="0"/>
        <v>24</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c r="V30" s="45"/>
      <c r="W30" s="21" t="str">
        <f>_xlfn.XLOOKUP(V30,Admin!$A$2:$A$601,Admin!$C$2:$C$601,"",0)</f>
        <v/>
      </c>
      <c r="X30" s="21" t="str">
        <f>_xlfn.XLOOKUP(V30,Admin!$A$2:$A$601,Admin!$D$2:$D$601,"",0)</f>
        <v/>
      </c>
      <c r="Y30" s="21" t="str">
        <f>_xlfn.XLOOKUP(V30,Admin!$A$2:$A$601,Admin!$E$2:$E$601,"",0)</f>
        <v/>
      </c>
      <c r="Z30" s="45"/>
      <c r="AA30" s="21" t="str">
        <f t="shared" si="9"/>
        <v/>
      </c>
      <c r="AC30" s="45"/>
      <c r="AD30" s="21" t="str">
        <f>_xlfn.XLOOKUP(AC30,Admin!$A$2:$A$601,Admin!$C$2:$C$601,"",0)</f>
        <v/>
      </c>
      <c r="AE30" s="21" t="str">
        <f>_xlfn.XLOOKUP(AC30,Admin!$A$2:$A$601,Admin!$D$2:$D$601,"",0)</f>
        <v/>
      </c>
      <c r="AF30" s="21" t="str">
        <f>_xlfn.XLOOKUP(AC30,Admin!$A$2:$A$601,Admin!$E$2:$E$601,"",0)</f>
        <v/>
      </c>
      <c r="AG30" s="57"/>
      <c r="AH30" s="21" t="str">
        <f t="shared" si="4"/>
        <v/>
      </c>
      <c r="AJ30" s="45"/>
      <c r="AK30" s="21" t="str">
        <f>_xlfn.XLOOKUP(AJ30,Admin!$A$2:$A$601,Admin!$C$2:$C$601,"",0)</f>
        <v/>
      </c>
      <c r="AL30" s="21" t="str">
        <f>_xlfn.XLOOKUP(AJ30,Admin!$A$2:$A$601,Admin!$D$2:$D$601,"",0)</f>
        <v/>
      </c>
      <c r="AM30" s="21" t="str">
        <f>_xlfn.XLOOKUP(AJ30,Admin!$A$2:$A$601,Admin!$E$2:$E$601,"",0)</f>
        <v/>
      </c>
      <c r="AN30" s="45"/>
      <c r="AO30" s="21">
        <f t="shared" si="5"/>
        <v>12</v>
      </c>
      <c r="AQ30" s="45"/>
      <c r="AR30" s="21" t="str">
        <f>_xlfn.XLOOKUP(AQ30,Admin!$A$2:$A$601,Admin!$C$2:$C$601,"",0)</f>
        <v/>
      </c>
      <c r="AS30" s="21" t="str">
        <f>_xlfn.XLOOKUP(AQ30,Admin!$A$2:$A$601,Admin!$D$2:$D$601,"",0)</f>
        <v/>
      </c>
      <c r="AT30" s="21" t="str">
        <f>_xlfn.XLOOKUP(AQ30,Admin!$A$2:$A$601,Admin!$E$2:$E$601,"",0)</f>
        <v/>
      </c>
      <c r="AU30" s="45"/>
      <c r="AV30" s="21" t="str">
        <f t="shared" si="6"/>
        <v/>
      </c>
      <c r="AX30" s="45"/>
      <c r="AY30" s="21" t="str">
        <f>_xlfn.XLOOKUP(AX30,Admin!$A$2:$A$601,Admin!$C$2:$C$601,"",0)</f>
        <v/>
      </c>
      <c r="AZ30" s="21" t="str">
        <f>_xlfn.XLOOKUP(AX30,Admin!$A$2:$A$601,Admin!$D$2:$D$601,"",0)</f>
        <v/>
      </c>
      <c r="BA30" s="21" t="str">
        <f>_xlfn.XLOOKUP(AX30,Admin!$A$2:$A$601,Admin!$E$2:$E$601,"",0)</f>
        <v/>
      </c>
      <c r="BB30" s="45"/>
      <c r="BC30" s="21" t="str">
        <f t="shared" si="7"/>
        <v/>
      </c>
      <c r="BE30" s="45"/>
      <c r="BF30" s="21" t="str">
        <f>_xlfn.XLOOKUP(BE30,Admin!$A$2:$A$601,Admin!$C$2:$C$601,"",0)</f>
        <v/>
      </c>
      <c r="BG30" s="21" t="str">
        <f>_xlfn.XLOOKUP(BE30,Admin!$A$2:$A$601,Admin!$D$2:$D$601,"",0)</f>
        <v/>
      </c>
      <c r="BH30" s="21" t="str">
        <f>_xlfn.XLOOKUP(BE30,Admin!$A$2:$A$601,Admin!$E$2:$E$601,"",0)</f>
        <v/>
      </c>
      <c r="BI30" s="45"/>
      <c r="BJ30" s="21" t="str">
        <f t="shared" si="8"/>
        <v/>
      </c>
    </row>
    <row r="31" spans="1:62" x14ac:dyDescent="0.35">
      <c r="A31" s="45">
        <v>404</v>
      </c>
      <c r="B31" s="21" t="str">
        <f>_xlfn.XLOOKUP(A31,Admin!$A$2:$A$601,Admin!$C$2:$C$601,"",0)</f>
        <v>U11G PR</v>
      </c>
      <c r="C31" s="21" t="str">
        <f>_xlfn.XLOOKUP(A31,Admin!$A$2:$A$601,Admin!$D$2:$D$601,"",0)</f>
        <v>Nellie</v>
      </c>
      <c r="D31" s="21" t="str">
        <f>_xlfn.XLOOKUP(A31,Admin!$A$2:$A$601,Admin!$E$2:$E$601,"",0)</f>
        <v>Roberts</v>
      </c>
      <c r="E31" s="45">
        <v>1.3</v>
      </c>
      <c r="F31" s="21">
        <f t="shared" si="0"/>
        <v>25</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c r="V31" s="45"/>
      <c r="W31" s="21" t="str">
        <f>_xlfn.XLOOKUP(V31,Admin!$A$2:$A$601,Admin!$C$2:$C$601,"",0)</f>
        <v/>
      </c>
      <c r="X31" s="21" t="str">
        <f>_xlfn.XLOOKUP(V31,Admin!$A$2:$A$601,Admin!$D$2:$D$601,"",0)</f>
        <v/>
      </c>
      <c r="Y31" s="21" t="str">
        <f>_xlfn.XLOOKUP(V31,Admin!$A$2:$A$601,Admin!$E$2:$E$601,"",0)</f>
        <v/>
      </c>
      <c r="Z31" s="45"/>
      <c r="AA31" s="21" t="str">
        <f t="shared" si="9"/>
        <v/>
      </c>
      <c r="AC31" s="45"/>
      <c r="AD31" s="21" t="str">
        <f>_xlfn.XLOOKUP(AC31,Admin!$A$2:$A$601,Admin!$C$2:$C$601,"",0)</f>
        <v/>
      </c>
      <c r="AE31" s="21" t="str">
        <f>_xlfn.XLOOKUP(AC31,Admin!$A$2:$A$601,Admin!$D$2:$D$601,"",0)</f>
        <v/>
      </c>
      <c r="AF31" s="21" t="str">
        <f>_xlfn.XLOOKUP(AC31,Admin!$A$2:$A$601,Admin!$E$2:$E$601,"",0)</f>
        <v/>
      </c>
      <c r="AG31" s="57"/>
      <c r="AH31" s="21" t="str">
        <f t="shared" si="4"/>
        <v/>
      </c>
      <c r="AJ31" s="45"/>
      <c r="AK31" s="21" t="str">
        <f>_xlfn.XLOOKUP(AJ31,Admin!$A$2:$A$601,Admin!$C$2:$C$601,"",0)</f>
        <v/>
      </c>
      <c r="AL31" s="21" t="str">
        <f>_xlfn.XLOOKUP(AJ31,Admin!$A$2:$A$601,Admin!$D$2:$D$601,"",0)</f>
        <v/>
      </c>
      <c r="AM31" s="21" t="str">
        <f>_xlfn.XLOOKUP(AJ31,Admin!$A$2:$A$601,Admin!$E$2:$E$601,"",0)</f>
        <v/>
      </c>
      <c r="AN31" s="45"/>
      <c r="AO31" s="21">
        <f t="shared" si="5"/>
        <v>12</v>
      </c>
      <c r="AQ31" s="45"/>
      <c r="AR31" s="21" t="str">
        <f>_xlfn.XLOOKUP(AQ31,Admin!$A$2:$A$601,Admin!$C$2:$C$601,"",0)</f>
        <v/>
      </c>
      <c r="AS31" s="21" t="str">
        <f>_xlfn.XLOOKUP(AQ31,Admin!$A$2:$A$601,Admin!$D$2:$D$601,"",0)</f>
        <v/>
      </c>
      <c r="AT31" s="21" t="str">
        <f>_xlfn.XLOOKUP(AQ31,Admin!$A$2:$A$601,Admin!$E$2:$E$601,"",0)</f>
        <v/>
      </c>
      <c r="AU31" s="45"/>
      <c r="AV31" s="21" t="str">
        <f t="shared" si="6"/>
        <v/>
      </c>
      <c r="AX31" s="45"/>
      <c r="AY31" s="21" t="str">
        <f>_xlfn.XLOOKUP(AX31,Admin!$A$2:$A$601,Admin!$C$2:$C$601,"",0)</f>
        <v/>
      </c>
      <c r="AZ31" s="21" t="str">
        <f>_xlfn.XLOOKUP(AX31,Admin!$A$2:$A$601,Admin!$D$2:$D$601,"",0)</f>
        <v/>
      </c>
      <c r="BA31" s="21" t="str">
        <f>_xlfn.XLOOKUP(AX31,Admin!$A$2:$A$601,Admin!$E$2:$E$601,"",0)</f>
        <v/>
      </c>
      <c r="BB31" s="45"/>
      <c r="BC31" s="21" t="str">
        <f t="shared" si="7"/>
        <v/>
      </c>
      <c r="BE31" s="45"/>
      <c r="BF31" s="21" t="str">
        <f>_xlfn.XLOOKUP(BE31,Admin!$A$2:$A$601,Admin!$C$2:$C$601,"",0)</f>
        <v/>
      </c>
      <c r="BG31" s="21" t="str">
        <f>_xlfn.XLOOKUP(BE31,Admin!$A$2:$A$601,Admin!$D$2:$D$601,"",0)</f>
        <v/>
      </c>
      <c r="BH31" s="21" t="str">
        <f>_xlfn.XLOOKUP(BE31,Admin!$A$2:$A$601,Admin!$E$2:$E$601,"",0)</f>
        <v/>
      </c>
      <c r="BI31" s="45"/>
      <c r="BJ31" s="21" t="str">
        <f t="shared" si="8"/>
        <v/>
      </c>
    </row>
    <row r="32" spans="1:62" x14ac:dyDescent="0.35">
      <c r="A32" s="45">
        <v>613</v>
      </c>
      <c r="B32" s="21" t="str">
        <f>_xlfn.XLOOKUP(A32,Admin!$A$2:$A$601,Admin!$C$2:$C$601,"",0)</f>
        <v>U11G WAC</v>
      </c>
      <c r="C32" s="21" t="str">
        <f>_xlfn.XLOOKUP(A32,Admin!$A$2:$A$601,Admin!$D$2:$D$601,"",0)</f>
        <v xml:space="preserve">LOTTIE </v>
      </c>
      <c r="D32" s="21" t="str">
        <f>_xlfn.XLOOKUP(A32,Admin!$A$2:$A$601,Admin!$E$2:$E$601,"",0)</f>
        <v xml:space="preserve">PARK </v>
      </c>
      <c r="E32" s="45">
        <v>1.25</v>
      </c>
      <c r="F32" s="21">
        <f t="shared" si="0"/>
        <v>26</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c r="V32" s="45"/>
      <c r="W32" s="21" t="str">
        <f>_xlfn.XLOOKUP(V32,Admin!$A$2:$A$601,Admin!$C$2:$C$601,"",0)</f>
        <v/>
      </c>
      <c r="X32" s="21" t="str">
        <f>_xlfn.XLOOKUP(V32,Admin!$A$2:$A$601,Admin!$D$2:$D$601,"",0)</f>
        <v/>
      </c>
      <c r="Y32" s="21" t="str">
        <f>_xlfn.XLOOKUP(V32,Admin!$A$2:$A$601,Admin!$E$2:$E$601,"",0)</f>
        <v/>
      </c>
      <c r="Z32" s="45"/>
      <c r="AA32" s="21" t="str">
        <f t="shared" si="9"/>
        <v/>
      </c>
      <c r="AC32" s="45"/>
      <c r="AD32" s="21" t="str">
        <f>_xlfn.XLOOKUP(AC32,Admin!$A$2:$A$601,Admin!$C$2:$C$601,"",0)</f>
        <v/>
      </c>
      <c r="AE32" s="21" t="str">
        <f>_xlfn.XLOOKUP(AC32,Admin!$A$2:$A$601,Admin!$D$2:$D$601,"",0)</f>
        <v/>
      </c>
      <c r="AF32" s="21" t="str">
        <f>_xlfn.XLOOKUP(AC32,Admin!$A$2:$A$601,Admin!$E$2:$E$601,"",0)</f>
        <v/>
      </c>
      <c r="AG32" s="57"/>
      <c r="AH32" s="21" t="str">
        <f t="shared" si="4"/>
        <v/>
      </c>
      <c r="AJ32" s="45"/>
      <c r="AK32" s="21" t="str">
        <f>_xlfn.XLOOKUP(AJ32,Admin!$A$2:$A$601,Admin!$C$2:$C$601,"",0)</f>
        <v/>
      </c>
      <c r="AL32" s="21" t="str">
        <f>_xlfn.XLOOKUP(AJ32,Admin!$A$2:$A$601,Admin!$D$2:$D$601,"",0)</f>
        <v/>
      </c>
      <c r="AM32" s="21" t="str">
        <f>_xlfn.XLOOKUP(AJ32,Admin!$A$2:$A$601,Admin!$E$2:$E$601,"",0)</f>
        <v/>
      </c>
      <c r="AN32" s="45"/>
      <c r="AO32" s="21">
        <f t="shared" si="5"/>
        <v>12</v>
      </c>
      <c r="AQ32" s="45"/>
      <c r="AR32" s="21" t="str">
        <f>_xlfn.XLOOKUP(AQ32,Admin!$A$2:$A$601,Admin!$C$2:$C$601,"",0)</f>
        <v/>
      </c>
      <c r="AS32" s="21" t="str">
        <f>_xlfn.XLOOKUP(AQ32,Admin!$A$2:$A$601,Admin!$D$2:$D$601,"",0)</f>
        <v/>
      </c>
      <c r="AT32" s="21" t="str">
        <f>_xlfn.XLOOKUP(AQ32,Admin!$A$2:$A$601,Admin!$E$2:$E$601,"",0)</f>
        <v/>
      </c>
      <c r="AU32" s="45"/>
      <c r="AV32" s="21" t="str">
        <f t="shared" si="6"/>
        <v/>
      </c>
      <c r="AX32" s="45"/>
      <c r="AY32" s="21" t="str">
        <f>_xlfn.XLOOKUP(AX32,Admin!$A$2:$A$601,Admin!$C$2:$C$601,"",0)</f>
        <v/>
      </c>
      <c r="AZ32" s="21" t="str">
        <f>_xlfn.XLOOKUP(AX32,Admin!$A$2:$A$601,Admin!$D$2:$D$601,"",0)</f>
        <v/>
      </c>
      <c r="BA32" s="21" t="str">
        <f>_xlfn.XLOOKUP(AX32,Admin!$A$2:$A$601,Admin!$E$2:$E$601,"",0)</f>
        <v/>
      </c>
      <c r="BB32" s="45"/>
      <c r="BC32" s="21" t="str">
        <f t="shared" si="7"/>
        <v/>
      </c>
      <c r="BE32" s="45"/>
      <c r="BF32" s="21" t="str">
        <f>_xlfn.XLOOKUP(BE32,Admin!$A$2:$A$601,Admin!$C$2:$C$601,"",0)</f>
        <v/>
      </c>
      <c r="BG32" s="21" t="str">
        <f>_xlfn.XLOOKUP(BE32,Admin!$A$2:$A$601,Admin!$D$2:$D$601,"",0)</f>
        <v/>
      </c>
      <c r="BH32" s="21" t="str">
        <f>_xlfn.XLOOKUP(BE32,Admin!$A$2:$A$601,Admin!$E$2:$E$601,"",0)</f>
        <v/>
      </c>
      <c r="BI32" s="45"/>
      <c r="BJ32" s="21" t="str">
        <f t="shared" si="8"/>
        <v/>
      </c>
    </row>
    <row r="33" spans="1:62"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c r="V33" s="45"/>
      <c r="W33" s="21" t="str">
        <f>_xlfn.XLOOKUP(V33,Admin!$A$2:$A$601,Admin!$C$2:$C$601,"",0)</f>
        <v/>
      </c>
      <c r="X33" s="21" t="str">
        <f>_xlfn.XLOOKUP(V33,Admin!$A$2:$A$601,Admin!$D$2:$D$601,"",0)</f>
        <v/>
      </c>
      <c r="Y33" s="21" t="str">
        <f>_xlfn.XLOOKUP(V33,Admin!$A$2:$A$601,Admin!$E$2:$E$601,"",0)</f>
        <v/>
      </c>
      <c r="Z33" s="45"/>
      <c r="AA33" s="21" t="str">
        <f t="shared" si="9"/>
        <v/>
      </c>
      <c r="AC33" s="45"/>
      <c r="AD33" s="21" t="str">
        <f>_xlfn.XLOOKUP(AC33,Admin!$A$2:$A$601,Admin!$C$2:$C$601,"",0)</f>
        <v/>
      </c>
      <c r="AE33" s="21" t="str">
        <f>_xlfn.XLOOKUP(AC33,Admin!$A$2:$A$601,Admin!$D$2:$D$601,"",0)</f>
        <v/>
      </c>
      <c r="AF33" s="21" t="str">
        <f>_xlfn.XLOOKUP(AC33,Admin!$A$2:$A$601,Admin!$E$2:$E$601,"",0)</f>
        <v/>
      </c>
      <c r="AG33" s="57"/>
      <c r="AH33" s="21" t="str">
        <f t="shared" si="4"/>
        <v/>
      </c>
      <c r="AJ33" s="45"/>
      <c r="AK33" s="21" t="str">
        <f>_xlfn.XLOOKUP(AJ33,Admin!$A$2:$A$601,Admin!$C$2:$C$601,"",0)</f>
        <v/>
      </c>
      <c r="AL33" s="21" t="str">
        <f>_xlfn.XLOOKUP(AJ33,Admin!$A$2:$A$601,Admin!$D$2:$D$601,"",0)</f>
        <v/>
      </c>
      <c r="AM33" s="21" t="str">
        <f>_xlfn.XLOOKUP(AJ33,Admin!$A$2:$A$601,Admin!$E$2:$E$601,"",0)</f>
        <v/>
      </c>
      <c r="AN33" s="45"/>
      <c r="AO33" s="21">
        <f t="shared" si="5"/>
        <v>12</v>
      </c>
      <c r="AQ33" s="45"/>
      <c r="AR33" s="21" t="str">
        <f>_xlfn.XLOOKUP(AQ33,Admin!$A$2:$A$601,Admin!$C$2:$C$601,"",0)</f>
        <v/>
      </c>
      <c r="AS33" s="21" t="str">
        <f>_xlfn.XLOOKUP(AQ33,Admin!$A$2:$A$601,Admin!$D$2:$D$601,"",0)</f>
        <v/>
      </c>
      <c r="AT33" s="21" t="str">
        <f>_xlfn.XLOOKUP(AQ33,Admin!$A$2:$A$601,Admin!$E$2:$E$601,"",0)</f>
        <v/>
      </c>
      <c r="AU33" s="45"/>
      <c r="AV33" s="21" t="str">
        <f t="shared" si="6"/>
        <v/>
      </c>
      <c r="AX33" s="45"/>
      <c r="AY33" s="21" t="str">
        <f>_xlfn.XLOOKUP(AX33,Admin!$A$2:$A$601,Admin!$C$2:$C$601,"",0)</f>
        <v/>
      </c>
      <c r="AZ33" s="21" t="str">
        <f>_xlfn.XLOOKUP(AX33,Admin!$A$2:$A$601,Admin!$D$2:$D$601,"",0)</f>
        <v/>
      </c>
      <c r="BA33" s="21" t="str">
        <f>_xlfn.XLOOKUP(AX33,Admin!$A$2:$A$601,Admin!$E$2:$E$601,"",0)</f>
        <v/>
      </c>
      <c r="BB33" s="45"/>
      <c r="BC33" s="21" t="str">
        <f t="shared" si="7"/>
        <v/>
      </c>
      <c r="BE33" s="45"/>
      <c r="BF33" s="21" t="str">
        <f>_xlfn.XLOOKUP(BE33,Admin!$A$2:$A$601,Admin!$C$2:$C$601,"",0)</f>
        <v/>
      </c>
      <c r="BG33" s="21" t="str">
        <f>_xlfn.XLOOKUP(BE33,Admin!$A$2:$A$601,Admin!$D$2:$D$601,"",0)</f>
        <v/>
      </c>
      <c r="BH33" s="21" t="str">
        <f>_xlfn.XLOOKUP(BE33,Admin!$A$2:$A$601,Admin!$E$2:$E$601,"",0)</f>
        <v/>
      </c>
      <c r="BI33" s="45"/>
      <c r="BJ33" s="21" t="str">
        <f t="shared" si="8"/>
        <v/>
      </c>
    </row>
    <row r="34" spans="1:62"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c r="V34" s="45"/>
      <c r="W34" s="21" t="str">
        <f>_xlfn.XLOOKUP(V34,Admin!$A$2:$A$601,Admin!$C$2:$C$601,"",0)</f>
        <v/>
      </c>
      <c r="X34" s="21" t="str">
        <f>_xlfn.XLOOKUP(V34,Admin!$A$2:$A$601,Admin!$D$2:$D$601,"",0)</f>
        <v/>
      </c>
      <c r="Y34" s="21" t="str">
        <f>_xlfn.XLOOKUP(V34,Admin!$A$2:$A$601,Admin!$E$2:$E$601,"",0)</f>
        <v/>
      </c>
      <c r="Z34" s="45"/>
      <c r="AA34" s="21" t="str">
        <f t="shared" si="9"/>
        <v/>
      </c>
      <c r="AC34" s="45"/>
      <c r="AD34" s="21" t="str">
        <f>_xlfn.XLOOKUP(AC34,Admin!$A$2:$A$601,Admin!$C$2:$C$601,"",0)</f>
        <v/>
      </c>
      <c r="AE34" s="21" t="str">
        <f>_xlfn.XLOOKUP(AC34,Admin!$A$2:$A$601,Admin!$D$2:$D$601,"",0)</f>
        <v/>
      </c>
      <c r="AF34" s="21" t="str">
        <f>_xlfn.XLOOKUP(AC34,Admin!$A$2:$A$601,Admin!$E$2:$E$601,"",0)</f>
        <v/>
      </c>
      <c r="AG34" s="57"/>
      <c r="AH34" s="21" t="str">
        <f t="shared" si="4"/>
        <v/>
      </c>
      <c r="AJ34" s="45"/>
      <c r="AK34" s="21" t="str">
        <f>_xlfn.XLOOKUP(AJ34,Admin!$A$2:$A$601,Admin!$C$2:$C$601,"",0)</f>
        <v/>
      </c>
      <c r="AL34" s="21" t="str">
        <f>_xlfn.XLOOKUP(AJ34,Admin!$A$2:$A$601,Admin!$D$2:$D$601,"",0)</f>
        <v/>
      </c>
      <c r="AM34" s="21" t="str">
        <f>_xlfn.XLOOKUP(AJ34,Admin!$A$2:$A$601,Admin!$E$2:$E$601,"",0)</f>
        <v/>
      </c>
      <c r="AN34" s="45"/>
      <c r="AO34" s="21">
        <f t="shared" si="5"/>
        <v>12</v>
      </c>
      <c r="AQ34" s="45"/>
      <c r="AR34" s="21" t="str">
        <f>_xlfn.XLOOKUP(AQ34,Admin!$A$2:$A$601,Admin!$C$2:$C$601,"",0)</f>
        <v/>
      </c>
      <c r="AS34" s="21" t="str">
        <f>_xlfn.XLOOKUP(AQ34,Admin!$A$2:$A$601,Admin!$D$2:$D$601,"",0)</f>
        <v/>
      </c>
      <c r="AT34" s="21" t="str">
        <f>_xlfn.XLOOKUP(AQ34,Admin!$A$2:$A$601,Admin!$E$2:$E$601,"",0)</f>
        <v/>
      </c>
      <c r="AU34" s="45"/>
      <c r="AV34" s="21" t="str">
        <f t="shared" si="6"/>
        <v/>
      </c>
      <c r="AX34" s="45"/>
      <c r="AY34" s="21" t="str">
        <f>_xlfn.XLOOKUP(AX34,Admin!$A$2:$A$601,Admin!$C$2:$C$601,"",0)</f>
        <v/>
      </c>
      <c r="AZ34" s="21" t="str">
        <f>_xlfn.XLOOKUP(AX34,Admin!$A$2:$A$601,Admin!$D$2:$D$601,"",0)</f>
        <v/>
      </c>
      <c r="BA34" s="21" t="str">
        <f>_xlfn.XLOOKUP(AX34,Admin!$A$2:$A$601,Admin!$E$2:$E$601,"",0)</f>
        <v/>
      </c>
      <c r="BB34" s="45"/>
      <c r="BC34" s="21" t="str">
        <f t="shared" si="7"/>
        <v/>
      </c>
      <c r="BE34" s="45"/>
      <c r="BF34" s="21" t="str">
        <f>_xlfn.XLOOKUP(BE34,Admin!$A$2:$A$601,Admin!$C$2:$C$601,"",0)</f>
        <v/>
      </c>
      <c r="BG34" s="21" t="str">
        <f>_xlfn.XLOOKUP(BE34,Admin!$A$2:$A$601,Admin!$D$2:$D$601,"",0)</f>
        <v/>
      </c>
      <c r="BH34" s="21" t="str">
        <f>_xlfn.XLOOKUP(BE34,Admin!$A$2:$A$601,Admin!$E$2:$E$601,"",0)</f>
        <v/>
      </c>
      <c r="BI34" s="45"/>
      <c r="BJ34" s="21" t="str">
        <f t="shared" si="8"/>
        <v/>
      </c>
    </row>
    <row r="35" spans="1:62"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c r="V35" s="45"/>
      <c r="W35" s="21" t="str">
        <f>_xlfn.XLOOKUP(V35,Admin!$A$2:$A$601,Admin!$C$2:$C$601,"",0)</f>
        <v/>
      </c>
      <c r="X35" s="21" t="str">
        <f>_xlfn.XLOOKUP(V35,Admin!$A$2:$A$601,Admin!$D$2:$D$601,"",0)</f>
        <v/>
      </c>
      <c r="Y35" s="21" t="str">
        <f>_xlfn.XLOOKUP(V35,Admin!$A$2:$A$601,Admin!$E$2:$E$601,"",0)</f>
        <v/>
      </c>
      <c r="Z35" s="45"/>
      <c r="AA35" s="21" t="str">
        <f t="shared" si="9"/>
        <v/>
      </c>
      <c r="AC35" s="45"/>
      <c r="AD35" s="21" t="str">
        <f>_xlfn.XLOOKUP(AC35,Admin!$A$2:$A$601,Admin!$C$2:$C$601,"",0)</f>
        <v/>
      </c>
      <c r="AE35" s="21" t="str">
        <f>_xlfn.XLOOKUP(AC35,Admin!$A$2:$A$601,Admin!$D$2:$D$601,"",0)</f>
        <v/>
      </c>
      <c r="AF35" s="21" t="str">
        <f>_xlfn.XLOOKUP(AC35,Admin!$A$2:$A$601,Admin!$E$2:$E$601,"",0)</f>
        <v/>
      </c>
      <c r="AG35" s="57"/>
      <c r="AH35" s="21" t="str">
        <f t="shared" si="4"/>
        <v/>
      </c>
      <c r="AJ35" s="45"/>
      <c r="AK35" s="21" t="str">
        <f>_xlfn.XLOOKUP(AJ35,Admin!$A$2:$A$601,Admin!$C$2:$C$601,"",0)</f>
        <v/>
      </c>
      <c r="AL35" s="21" t="str">
        <f>_xlfn.XLOOKUP(AJ35,Admin!$A$2:$A$601,Admin!$D$2:$D$601,"",0)</f>
        <v/>
      </c>
      <c r="AM35" s="21" t="str">
        <f>_xlfn.XLOOKUP(AJ35,Admin!$A$2:$A$601,Admin!$E$2:$E$601,"",0)</f>
        <v/>
      </c>
      <c r="AN35" s="45"/>
      <c r="AO35" s="21">
        <f t="shared" si="5"/>
        <v>12</v>
      </c>
      <c r="AQ35" s="45"/>
      <c r="AR35" s="21" t="str">
        <f>_xlfn.XLOOKUP(AQ35,Admin!$A$2:$A$601,Admin!$C$2:$C$601,"",0)</f>
        <v/>
      </c>
      <c r="AS35" s="21" t="str">
        <f>_xlfn.XLOOKUP(AQ35,Admin!$A$2:$A$601,Admin!$D$2:$D$601,"",0)</f>
        <v/>
      </c>
      <c r="AT35" s="21" t="str">
        <f>_xlfn.XLOOKUP(AQ35,Admin!$A$2:$A$601,Admin!$E$2:$E$601,"",0)</f>
        <v/>
      </c>
      <c r="AU35" s="45"/>
      <c r="AV35" s="21" t="str">
        <f t="shared" si="6"/>
        <v/>
      </c>
      <c r="AX35" s="45"/>
      <c r="AY35" s="21" t="str">
        <f>_xlfn.XLOOKUP(AX35,Admin!$A$2:$A$601,Admin!$C$2:$C$601,"",0)</f>
        <v/>
      </c>
      <c r="AZ35" s="21" t="str">
        <f>_xlfn.XLOOKUP(AX35,Admin!$A$2:$A$601,Admin!$D$2:$D$601,"",0)</f>
        <v/>
      </c>
      <c r="BA35" s="21" t="str">
        <f>_xlfn.XLOOKUP(AX35,Admin!$A$2:$A$601,Admin!$E$2:$E$601,"",0)</f>
        <v/>
      </c>
      <c r="BB35" s="45"/>
      <c r="BC35" s="21" t="str">
        <f t="shared" si="7"/>
        <v/>
      </c>
      <c r="BE35" s="45"/>
      <c r="BF35" s="21" t="str">
        <f>_xlfn.XLOOKUP(BE35,Admin!$A$2:$A$601,Admin!$C$2:$C$601,"",0)</f>
        <v/>
      </c>
      <c r="BG35" s="21" t="str">
        <f>_xlfn.XLOOKUP(BE35,Admin!$A$2:$A$601,Admin!$D$2:$D$601,"",0)</f>
        <v/>
      </c>
      <c r="BH35" s="21" t="str">
        <f>_xlfn.XLOOKUP(BE35,Admin!$A$2:$A$601,Admin!$E$2:$E$601,"",0)</f>
        <v/>
      </c>
      <c r="BI35" s="45"/>
      <c r="BJ35" s="21" t="str">
        <f t="shared" si="8"/>
        <v/>
      </c>
    </row>
    <row r="36" spans="1:62"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c r="V36" s="45"/>
      <c r="W36" s="21" t="str">
        <f>_xlfn.XLOOKUP(V36,Admin!$A$2:$A$601,Admin!$C$2:$C$601,"",0)</f>
        <v/>
      </c>
      <c r="X36" s="21" t="str">
        <f>_xlfn.XLOOKUP(V36,Admin!$A$2:$A$601,Admin!$D$2:$D$601,"",0)</f>
        <v/>
      </c>
      <c r="Y36" s="21" t="str">
        <f>_xlfn.XLOOKUP(V36,Admin!$A$2:$A$601,Admin!$E$2:$E$601,"",0)</f>
        <v/>
      </c>
      <c r="Z36" s="45"/>
      <c r="AA36" s="21" t="str">
        <f t="shared" si="9"/>
        <v/>
      </c>
      <c r="AC36" s="45"/>
      <c r="AD36" s="21" t="str">
        <f>_xlfn.XLOOKUP(AC36,Admin!$A$2:$A$601,Admin!$C$2:$C$601,"",0)</f>
        <v/>
      </c>
      <c r="AE36" s="21" t="str">
        <f>_xlfn.XLOOKUP(AC36,Admin!$A$2:$A$601,Admin!$D$2:$D$601,"",0)</f>
        <v/>
      </c>
      <c r="AF36" s="21" t="str">
        <f>_xlfn.XLOOKUP(AC36,Admin!$A$2:$A$601,Admin!$E$2:$E$601,"",0)</f>
        <v/>
      </c>
      <c r="AG36" s="57"/>
      <c r="AH36" s="21" t="str">
        <f t="shared" si="4"/>
        <v/>
      </c>
      <c r="AJ36" s="45"/>
      <c r="AK36" s="21" t="str">
        <f>_xlfn.XLOOKUP(AJ36,Admin!$A$2:$A$601,Admin!$C$2:$C$601,"",0)</f>
        <v/>
      </c>
      <c r="AL36" s="21" t="str">
        <f>_xlfn.XLOOKUP(AJ36,Admin!$A$2:$A$601,Admin!$D$2:$D$601,"",0)</f>
        <v/>
      </c>
      <c r="AM36" s="21" t="str">
        <f>_xlfn.XLOOKUP(AJ36,Admin!$A$2:$A$601,Admin!$E$2:$E$601,"",0)</f>
        <v/>
      </c>
      <c r="AN36" s="45"/>
      <c r="AO36" s="21">
        <f t="shared" si="5"/>
        <v>12</v>
      </c>
      <c r="AQ36" s="45"/>
      <c r="AR36" s="21" t="str">
        <f>_xlfn.XLOOKUP(AQ36,Admin!$A$2:$A$601,Admin!$C$2:$C$601,"",0)</f>
        <v/>
      </c>
      <c r="AS36" s="21" t="str">
        <f>_xlfn.XLOOKUP(AQ36,Admin!$A$2:$A$601,Admin!$D$2:$D$601,"",0)</f>
        <v/>
      </c>
      <c r="AT36" s="21" t="str">
        <f>_xlfn.XLOOKUP(AQ36,Admin!$A$2:$A$601,Admin!$E$2:$E$601,"",0)</f>
        <v/>
      </c>
      <c r="AU36" s="45"/>
      <c r="AV36" s="21" t="str">
        <f t="shared" si="6"/>
        <v/>
      </c>
      <c r="AX36" s="45"/>
      <c r="AY36" s="21" t="str">
        <f>_xlfn.XLOOKUP(AX36,Admin!$A$2:$A$601,Admin!$C$2:$C$601,"",0)</f>
        <v/>
      </c>
      <c r="AZ36" s="21" t="str">
        <f>_xlfn.XLOOKUP(AX36,Admin!$A$2:$A$601,Admin!$D$2:$D$601,"",0)</f>
        <v/>
      </c>
      <c r="BA36" s="21" t="str">
        <f>_xlfn.XLOOKUP(AX36,Admin!$A$2:$A$601,Admin!$E$2:$E$601,"",0)</f>
        <v/>
      </c>
      <c r="BB36" s="45"/>
      <c r="BC36" s="21" t="str">
        <f t="shared" si="7"/>
        <v/>
      </c>
      <c r="BE36" s="45"/>
      <c r="BF36" s="21" t="str">
        <f>_xlfn.XLOOKUP(BE36,Admin!$A$2:$A$601,Admin!$C$2:$C$601,"",0)</f>
        <v/>
      </c>
      <c r="BG36" s="21" t="str">
        <f>_xlfn.XLOOKUP(BE36,Admin!$A$2:$A$601,Admin!$D$2:$D$601,"",0)</f>
        <v/>
      </c>
      <c r="BH36" s="21" t="str">
        <f>_xlfn.XLOOKUP(BE36,Admin!$A$2:$A$601,Admin!$E$2:$E$601,"",0)</f>
        <v/>
      </c>
      <c r="BI36" s="45"/>
      <c r="BJ36" s="21" t="str">
        <f t="shared" si="8"/>
        <v/>
      </c>
    </row>
    <row r="37" spans="1:62"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c r="V37" s="45"/>
      <c r="W37" s="21" t="str">
        <f>_xlfn.XLOOKUP(V37,Admin!$A$2:$A$601,Admin!$C$2:$C$601,"",0)</f>
        <v/>
      </c>
      <c r="X37" s="21" t="str">
        <f>_xlfn.XLOOKUP(V37,Admin!$A$2:$A$601,Admin!$D$2:$D$601,"",0)</f>
        <v/>
      </c>
      <c r="Y37" s="21" t="str">
        <f>_xlfn.XLOOKUP(V37,Admin!$A$2:$A$601,Admin!$E$2:$E$601,"",0)</f>
        <v/>
      </c>
      <c r="Z37" s="45"/>
      <c r="AA37" s="21" t="str">
        <f t="shared" si="9"/>
        <v/>
      </c>
      <c r="AC37" s="45"/>
      <c r="AD37" s="21" t="str">
        <f>_xlfn.XLOOKUP(AC37,Admin!$A$2:$A$601,Admin!$C$2:$C$601,"",0)</f>
        <v/>
      </c>
      <c r="AE37" s="21" t="str">
        <f>_xlfn.XLOOKUP(AC37,Admin!$A$2:$A$601,Admin!$D$2:$D$601,"",0)</f>
        <v/>
      </c>
      <c r="AF37" s="21" t="str">
        <f>_xlfn.XLOOKUP(AC37,Admin!$A$2:$A$601,Admin!$E$2:$E$601,"",0)</f>
        <v/>
      </c>
      <c r="AG37" s="57"/>
      <c r="AH37" s="21" t="str">
        <f t="shared" si="4"/>
        <v/>
      </c>
      <c r="AJ37" s="45"/>
      <c r="AK37" s="21" t="str">
        <f>_xlfn.XLOOKUP(AJ37,Admin!$A$2:$A$601,Admin!$C$2:$C$601,"",0)</f>
        <v/>
      </c>
      <c r="AL37" s="21" t="str">
        <f>_xlfn.XLOOKUP(AJ37,Admin!$A$2:$A$601,Admin!$D$2:$D$601,"",0)</f>
        <v/>
      </c>
      <c r="AM37" s="21" t="str">
        <f>_xlfn.XLOOKUP(AJ37,Admin!$A$2:$A$601,Admin!$E$2:$E$601,"",0)</f>
        <v/>
      </c>
      <c r="AN37" s="45"/>
      <c r="AO37" s="21">
        <f t="shared" si="5"/>
        <v>12</v>
      </c>
      <c r="AQ37" s="45"/>
      <c r="AR37" s="21" t="str">
        <f>_xlfn.XLOOKUP(AQ37,Admin!$A$2:$A$601,Admin!$C$2:$C$601,"",0)</f>
        <v/>
      </c>
      <c r="AS37" s="21" t="str">
        <f>_xlfn.XLOOKUP(AQ37,Admin!$A$2:$A$601,Admin!$D$2:$D$601,"",0)</f>
        <v/>
      </c>
      <c r="AT37" s="21" t="str">
        <f>_xlfn.XLOOKUP(AQ37,Admin!$A$2:$A$601,Admin!$E$2:$E$601,"",0)</f>
        <v/>
      </c>
      <c r="AU37" s="45"/>
      <c r="AV37" s="21" t="str">
        <f t="shared" si="6"/>
        <v/>
      </c>
      <c r="AX37" s="45"/>
      <c r="AY37" s="21" t="str">
        <f>_xlfn.XLOOKUP(AX37,Admin!$A$2:$A$601,Admin!$C$2:$C$601,"",0)</f>
        <v/>
      </c>
      <c r="AZ37" s="21" t="str">
        <f>_xlfn.XLOOKUP(AX37,Admin!$A$2:$A$601,Admin!$D$2:$D$601,"",0)</f>
        <v/>
      </c>
      <c r="BA37" s="21" t="str">
        <f>_xlfn.XLOOKUP(AX37,Admin!$A$2:$A$601,Admin!$E$2:$E$601,"",0)</f>
        <v/>
      </c>
      <c r="BB37" s="45"/>
      <c r="BC37" s="21" t="str">
        <f t="shared" si="7"/>
        <v/>
      </c>
      <c r="BE37" s="45"/>
      <c r="BF37" s="21" t="str">
        <f>_xlfn.XLOOKUP(BE37,Admin!$A$2:$A$601,Admin!$C$2:$C$601,"",0)</f>
        <v/>
      </c>
      <c r="BG37" s="21" t="str">
        <f>_xlfn.XLOOKUP(BE37,Admin!$A$2:$A$601,Admin!$D$2:$D$601,"",0)</f>
        <v/>
      </c>
      <c r="BH37" s="21" t="str">
        <f>_xlfn.XLOOKUP(BE37,Admin!$A$2:$A$601,Admin!$E$2:$E$601,"",0)</f>
        <v/>
      </c>
      <c r="BI37" s="45"/>
      <c r="BJ37" s="21" t="str">
        <f t="shared" si="8"/>
        <v/>
      </c>
    </row>
    <row r="38" spans="1:62"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c r="V38" s="45"/>
      <c r="W38" s="21" t="str">
        <f>_xlfn.XLOOKUP(V38,Admin!$A$2:$A$601,Admin!$C$2:$C$601,"",0)</f>
        <v/>
      </c>
      <c r="X38" s="21" t="str">
        <f>_xlfn.XLOOKUP(V38,Admin!$A$2:$A$601,Admin!$D$2:$D$601,"",0)</f>
        <v/>
      </c>
      <c r="Y38" s="21" t="str">
        <f>_xlfn.XLOOKUP(V38,Admin!$A$2:$A$601,Admin!$E$2:$E$601,"",0)</f>
        <v/>
      </c>
      <c r="Z38" s="45"/>
      <c r="AA38" s="21" t="str">
        <f t="shared" si="9"/>
        <v/>
      </c>
      <c r="AC38" s="45"/>
      <c r="AD38" s="21" t="str">
        <f>_xlfn.XLOOKUP(AC38,Admin!$A$2:$A$601,Admin!$C$2:$C$601,"",0)</f>
        <v/>
      </c>
      <c r="AE38" s="21" t="str">
        <f>_xlfn.XLOOKUP(AC38,Admin!$A$2:$A$601,Admin!$D$2:$D$601,"",0)</f>
        <v/>
      </c>
      <c r="AF38" s="21" t="str">
        <f>_xlfn.XLOOKUP(AC38,Admin!$A$2:$A$601,Admin!$E$2:$E$601,"",0)</f>
        <v/>
      </c>
      <c r="AG38" s="57"/>
      <c r="AH38" s="21" t="str">
        <f t="shared" si="4"/>
        <v/>
      </c>
      <c r="AJ38" s="45"/>
      <c r="AK38" s="21" t="str">
        <f>_xlfn.XLOOKUP(AJ38,Admin!$A$2:$A$601,Admin!$C$2:$C$601,"",0)</f>
        <v/>
      </c>
      <c r="AL38" s="21" t="str">
        <f>_xlfn.XLOOKUP(AJ38,Admin!$A$2:$A$601,Admin!$D$2:$D$601,"",0)</f>
        <v/>
      </c>
      <c r="AM38" s="21" t="str">
        <f>_xlfn.XLOOKUP(AJ38,Admin!$A$2:$A$601,Admin!$E$2:$E$601,"",0)</f>
        <v/>
      </c>
      <c r="AN38" s="45"/>
      <c r="AO38" s="21">
        <f t="shared" si="5"/>
        <v>12</v>
      </c>
      <c r="AQ38" s="45"/>
      <c r="AR38" s="21" t="str">
        <f>_xlfn.XLOOKUP(AQ38,Admin!$A$2:$A$601,Admin!$C$2:$C$601,"",0)</f>
        <v/>
      </c>
      <c r="AS38" s="21" t="str">
        <f>_xlfn.XLOOKUP(AQ38,Admin!$A$2:$A$601,Admin!$D$2:$D$601,"",0)</f>
        <v/>
      </c>
      <c r="AT38" s="21" t="str">
        <f>_xlfn.XLOOKUP(AQ38,Admin!$A$2:$A$601,Admin!$E$2:$E$601,"",0)</f>
        <v/>
      </c>
      <c r="AU38" s="45"/>
      <c r="AV38" s="21" t="str">
        <f t="shared" si="6"/>
        <v/>
      </c>
      <c r="AX38" s="45"/>
      <c r="AY38" s="21" t="str">
        <f>_xlfn.XLOOKUP(AX38,Admin!$A$2:$A$601,Admin!$C$2:$C$601,"",0)</f>
        <v/>
      </c>
      <c r="AZ38" s="21" t="str">
        <f>_xlfn.XLOOKUP(AX38,Admin!$A$2:$A$601,Admin!$D$2:$D$601,"",0)</f>
        <v/>
      </c>
      <c r="BA38" s="21" t="str">
        <f>_xlfn.XLOOKUP(AX38,Admin!$A$2:$A$601,Admin!$E$2:$E$601,"",0)</f>
        <v/>
      </c>
      <c r="BB38" s="45"/>
      <c r="BC38" s="21" t="str">
        <f t="shared" si="7"/>
        <v/>
      </c>
      <c r="BE38" s="45"/>
      <c r="BF38" s="21" t="str">
        <f>_xlfn.XLOOKUP(BE38,Admin!$A$2:$A$601,Admin!$C$2:$C$601,"",0)</f>
        <v/>
      </c>
      <c r="BG38" s="21" t="str">
        <f>_xlfn.XLOOKUP(BE38,Admin!$A$2:$A$601,Admin!$D$2:$D$601,"",0)</f>
        <v/>
      </c>
      <c r="BH38" s="21" t="str">
        <f>_xlfn.XLOOKUP(BE38,Admin!$A$2:$A$601,Admin!$E$2:$E$601,"",0)</f>
        <v/>
      </c>
      <c r="BI38" s="45"/>
      <c r="BJ38" s="21" t="str">
        <f t="shared" si="8"/>
        <v/>
      </c>
    </row>
    <row r="39" spans="1:62"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c r="V39" s="45"/>
      <c r="W39" s="21" t="str">
        <f>_xlfn.XLOOKUP(V39,Admin!$A$2:$A$601,Admin!$C$2:$C$601,"",0)</f>
        <v/>
      </c>
      <c r="X39" s="21" t="str">
        <f>_xlfn.XLOOKUP(V39,Admin!$A$2:$A$601,Admin!$D$2:$D$601,"",0)</f>
        <v/>
      </c>
      <c r="Y39" s="21" t="str">
        <f>_xlfn.XLOOKUP(V39,Admin!$A$2:$A$601,Admin!$E$2:$E$601,"",0)</f>
        <v/>
      </c>
      <c r="Z39" s="45"/>
      <c r="AA39" s="21" t="str">
        <f t="shared" si="9"/>
        <v/>
      </c>
      <c r="AC39" s="45"/>
      <c r="AD39" s="21" t="str">
        <f>_xlfn.XLOOKUP(AC39,Admin!$A$2:$A$601,Admin!$C$2:$C$601,"",0)</f>
        <v/>
      </c>
      <c r="AE39" s="21" t="str">
        <f>_xlfn.XLOOKUP(AC39,Admin!$A$2:$A$601,Admin!$D$2:$D$601,"",0)</f>
        <v/>
      </c>
      <c r="AF39" s="21" t="str">
        <f>_xlfn.XLOOKUP(AC39,Admin!$A$2:$A$601,Admin!$E$2:$E$601,"",0)</f>
        <v/>
      </c>
      <c r="AG39" s="57"/>
      <c r="AH39" s="21" t="str">
        <f t="shared" si="4"/>
        <v/>
      </c>
      <c r="AJ39" s="45"/>
      <c r="AK39" s="21" t="str">
        <f>_xlfn.XLOOKUP(AJ39,Admin!$A$2:$A$601,Admin!$C$2:$C$601,"",0)</f>
        <v/>
      </c>
      <c r="AL39" s="21" t="str">
        <f>_xlfn.XLOOKUP(AJ39,Admin!$A$2:$A$601,Admin!$D$2:$D$601,"",0)</f>
        <v/>
      </c>
      <c r="AM39" s="21" t="str">
        <f>_xlfn.XLOOKUP(AJ39,Admin!$A$2:$A$601,Admin!$E$2:$E$601,"",0)</f>
        <v/>
      </c>
      <c r="AN39" s="45"/>
      <c r="AO39" s="21">
        <f t="shared" si="5"/>
        <v>12</v>
      </c>
      <c r="AQ39" s="45"/>
      <c r="AR39" s="21" t="str">
        <f>_xlfn.XLOOKUP(AQ39,Admin!$A$2:$A$601,Admin!$C$2:$C$601,"",0)</f>
        <v/>
      </c>
      <c r="AS39" s="21" t="str">
        <f>_xlfn.XLOOKUP(AQ39,Admin!$A$2:$A$601,Admin!$D$2:$D$601,"",0)</f>
        <v/>
      </c>
      <c r="AT39" s="21" t="str">
        <f>_xlfn.XLOOKUP(AQ39,Admin!$A$2:$A$601,Admin!$E$2:$E$601,"",0)</f>
        <v/>
      </c>
      <c r="AU39" s="45"/>
      <c r="AV39" s="21" t="str">
        <f t="shared" si="6"/>
        <v/>
      </c>
      <c r="AX39" s="45"/>
      <c r="AY39" s="21" t="str">
        <f>_xlfn.XLOOKUP(AX39,Admin!$A$2:$A$601,Admin!$C$2:$C$601,"",0)</f>
        <v/>
      </c>
      <c r="AZ39" s="21" t="str">
        <f>_xlfn.XLOOKUP(AX39,Admin!$A$2:$A$601,Admin!$D$2:$D$601,"",0)</f>
        <v/>
      </c>
      <c r="BA39" s="21" t="str">
        <f>_xlfn.XLOOKUP(AX39,Admin!$A$2:$A$601,Admin!$E$2:$E$601,"",0)</f>
        <v/>
      </c>
      <c r="BB39" s="45"/>
      <c r="BC39" s="21" t="str">
        <f t="shared" si="7"/>
        <v/>
      </c>
      <c r="BE39" s="45"/>
      <c r="BF39" s="21" t="str">
        <f>_xlfn.XLOOKUP(BE39,Admin!$A$2:$A$601,Admin!$C$2:$C$601,"",0)</f>
        <v/>
      </c>
      <c r="BG39" s="21" t="str">
        <f>_xlfn.XLOOKUP(BE39,Admin!$A$2:$A$601,Admin!$D$2:$D$601,"",0)</f>
        <v/>
      </c>
      <c r="BH39" s="21" t="str">
        <f>_xlfn.XLOOKUP(BE39,Admin!$A$2:$A$601,Admin!$E$2:$E$601,"",0)</f>
        <v/>
      </c>
      <c r="BI39" s="45"/>
      <c r="BJ39" s="21" t="str">
        <f t="shared" si="8"/>
        <v/>
      </c>
    </row>
    <row r="40" spans="1:62"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c r="V40" s="45"/>
      <c r="W40" s="21" t="str">
        <f>_xlfn.XLOOKUP(V40,Admin!$A$2:$A$601,Admin!$C$2:$C$601,"",0)</f>
        <v/>
      </c>
      <c r="X40" s="21" t="str">
        <f>_xlfn.XLOOKUP(V40,Admin!$A$2:$A$601,Admin!$D$2:$D$601,"",0)</f>
        <v/>
      </c>
      <c r="Y40" s="21" t="str">
        <f>_xlfn.XLOOKUP(V40,Admin!$A$2:$A$601,Admin!$E$2:$E$601,"",0)</f>
        <v/>
      </c>
      <c r="Z40" s="45"/>
      <c r="AA40" s="21" t="str">
        <f t="shared" si="9"/>
        <v/>
      </c>
      <c r="AC40" s="45"/>
      <c r="AD40" s="21" t="str">
        <f>_xlfn.XLOOKUP(AC40,Admin!$A$2:$A$601,Admin!$C$2:$C$601,"",0)</f>
        <v/>
      </c>
      <c r="AE40" s="21" t="str">
        <f>_xlfn.XLOOKUP(AC40,Admin!$A$2:$A$601,Admin!$D$2:$D$601,"",0)</f>
        <v/>
      </c>
      <c r="AF40" s="21" t="str">
        <f>_xlfn.XLOOKUP(AC40,Admin!$A$2:$A$601,Admin!$E$2:$E$601,"",0)</f>
        <v/>
      </c>
      <c r="AG40" s="57"/>
      <c r="AH40" s="21" t="str">
        <f t="shared" si="4"/>
        <v/>
      </c>
      <c r="AJ40" s="45"/>
      <c r="AK40" s="21" t="str">
        <f>_xlfn.XLOOKUP(AJ40,Admin!$A$2:$A$601,Admin!$C$2:$C$601,"",0)</f>
        <v/>
      </c>
      <c r="AL40" s="21" t="str">
        <f>_xlfn.XLOOKUP(AJ40,Admin!$A$2:$A$601,Admin!$D$2:$D$601,"",0)</f>
        <v/>
      </c>
      <c r="AM40" s="21" t="str">
        <f>_xlfn.XLOOKUP(AJ40,Admin!$A$2:$A$601,Admin!$E$2:$E$601,"",0)</f>
        <v/>
      </c>
      <c r="AN40" s="45"/>
      <c r="AO40" s="21">
        <f t="shared" si="5"/>
        <v>12</v>
      </c>
      <c r="AQ40" s="45"/>
      <c r="AR40" s="21" t="str">
        <f>_xlfn.XLOOKUP(AQ40,Admin!$A$2:$A$601,Admin!$C$2:$C$601,"",0)</f>
        <v/>
      </c>
      <c r="AS40" s="21" t="str">
        <f>_xlfn.XLOOKUP(AQ40,Admin!$A$2:$A$601,Admin!$D$2:$D$601,"",0)</f>
        <v/>
      </c>
      <c r="AT40" s="21" t="str">
        <f>_xlfn.XLOOKUP(AQ40,Admin!$A$2:$A$601,Admin!$E$2:$E$601,"",0)</f>
        <v/>
      </c>
      <c r="AU40" s="45"/>
      <c r="AV40" s="21" t="str">
        <f t="shared" si="6"/>
        <v/>
      </c>
      <c r="AX40" s="45"/>
      <c r="AY40" s="21" t="str">
        <f>_xlfn.XLOOKUP(AX40,Admin!$A$2:$A$601,Admin!$C$2:$C$601,"",0)</f>
        <v/>
      </c>
      <c r="AZ40" s="21" t="str">
        <f>_xlfn.XLOOKUP(AX40,Admin!$A$2:$A$601,Admin!$D$2:$D$601,"",0)</f>
        <v/>
      </c>
      <c r="BA40" s="21" t="str">
        <f>_xlfn.XLOOKUP(AX40,Admin!$A$2:$A$601,Admin!$E$2:$E$601,"",0)</f>
        <v/>
      </c>
      <c r="BB40" s="45"/>
      <c r="BC40" s="21" t="str">
        <f t="shared" si="7"/>
        <v/>
      </c>
      <c r="BE40" s="45"/>
      <c r="BF40" s="21" t="str">
        <f>_xlfn.XLOOKUP(BE40,Admin!$A$2:$A$601,Admin!$C$2:$C$601,"",0)</f>
        <v/>
      </c>
      <c r="BG40" s="21" t="str">
        <f>_xlfn.XLOOKUP(BE40,Admin!$A$2:$A$601,Admin!$D$2:$D$601,"",0)</f>
        <v/>
      </c>
      <c r="BH40" s="21" t="str">
        <f>_xlfn.XLOOKUP(BE40,Admin!$A$2:$A$601,Admin!$E$2:$E$601,"",0)</f>
        <v/>
      </c>
      <c r="BI40" s="45"/>
      <c r="BJ40" s="21" t="str">
        <f t="shared" si="8"/>
        <v/>
      </c>
    </row>
    <row r="41" spans="1:62"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c r="V41" s="45"/>
      <c r="W41" s="21" t="str">
        <f>_xlfn.XLOOKUP(V41,Admin!$A$2:$A$601,Admin!$C$2:$C$601,"",0)</f>
        <v/>
      </c>
      <c r="X41" s="21" t="str">
        <f>_xlfn.XLOOKUP(V41,Admin!$A$2:$A$601,Admin!$D$2:$D$601,"",0)</f>
        <v/>
      </c>
      <c r="Y41" s="21" t="str">
        <f>_xlfn.XLOOKUP(V41,Admin!$A$2:$A$601,Admin!$E$2:$E$601,"",0)</f>
        <v/>
      </c>
      <c r="Z41" s="45"/>
      <c r="AA41" s="21" t="str">
        <f t="shared" si="9"/>
        <v/>
      </c>
      <c r="AC41" s="45"/>
      <c r="AD41" s="21" t="str">
        <f>_xlfn.XLOOKUP(AC41,Admin!$A$2:$A$601,Admin!$C$2:$C$601,"",0)</f>
        <v/>
      </c>
      <c r="AE41" s="21" t="str">
        <f>_xlfn.XLOOKUP(AC41,Admin!$A$2:$A$601,Admin!$D$2:$D$601,"",0)</f>
        <v/>
      </c>
      <c r="AF41" s="21" t="str">
        <f>_xlfn.XLOOKUP(AC41,Admin!$A$2:$A$601,Admin!$E$2:$E$601,"",0)</f>
        <v/>
      </c>
      <c r="AG41" s="57"/>
      <c r="AH41" s="21" t="str">
        <f t="shared" si="4"/>
        <v/>
      </c>
      <c r="AJ41" s="45"/>
      <c r="AK41" s="21" t="str">
        <f>_xlfn.XLOOKUP(AJ41,Admin!$A$2:$A$601,Admin!$C$2:$C$601,"",0)</f>
        <v/>
      </c>
      <c r="AL41" s="21" t="str">
        <f>_xlfn.XLOOKUP(AJ41,Admin!$A$2:$A$601,Admin!$D$2:$D$601,"",0)</f>
        <v/>
      </c>
      <c r="AM41" s="21" t="str">
        <f>_xlfn.XLOOKUP(AJ41,Admin!$A$2:$A$601,Admin!$E$2:$E$601,"",0)</f>
        <v/>
      </c>
      <c r="AN41" s="45"/>
      <c r="AO41" s="21">
        <f t="shared" si="5"/>
        <v>12</v>
      </c>
      <c r="AQ41" s="45"/>
      <c r="AR41" s="21" t="str">
        <f>_xlfn.XLOOKUP(AQ41,Admin!$A$2:$A$601,Admin!$C$2:$C$601,"",0)</f>
        <v/>
      </c>
      <c r="AS41" s="21" t="str">
        <f>_xlfn.XLOOKUP(AQ41,Admin!$A$2:$A$601,Admin!$D$2:$D$601,"",0)</f>
        <v/>
      </c>
      <c r="AT41" s="21" t="str">
        <f>_xlfn.XLOOKUP(AQ41,Admin!$A$2:$A$601,Admin!$E$2:$E$601,"",0)</f>
        <v/>
      </c>
      <c r="AU41" s="45"/>
      <c r="AV41" s="21" t="str">
        <f t="shared" si="6"/>
        <v/>
      </c>
      <c r="AX41" s="45"/>
      <c r="AY41" s="21" t="str">
        <f>_xlfn.XLOOKUP(AX41,Admin!$A$2:$A$601,Admin!$C$2:$C$601,"",0)</f>
        <v/>
      </c>
      <c r="AZ41" s="21" t="str">
        <f>_xlfn.XLOOKUP(AX41,Admin!$A$2:$A$601,Admin!$D$2:$D$601,"",0)</f>
        <v/>
      </c>
      <c r="BA41" s="21" t="str">
        <f>_xlfn.XLOOKUP(AX41,Admin!$A$2:$A$601,Admin!$E$2:$E$601,"",0)</f>
        <v/>
      </c>
      <c r="BB41" s="45"/>
      <c r="BC41" s="21" t="str">
        <f t="shared" si="7"/>
        <v/>
      </c>
      <c r="BE41" s="45"/>
      <c r="BF41" s="21" t="str">
        <f>_xlfn.XLOOKUP(BE41,Admin!$A$2:$A$601,Admin!$C$2:$C$601,"",0)</f>
        <v/>
      </c>
      <c r="BG41" s="21" t="str">
        <f>_xlfn.XLOOKUP(BE41,Admin!$A$2:$A$601,Admin!$D$2:$D$601,"",0)</f>
        <v/>
      </c>
      <c r="BH41" s="21" t="str">
        <f>_xlfn.XLOOKUP(BE41,Admin!$A$2:$A$601,Admin!$E$2:$E$601,"",0)</f>
        <v/>
      </c>
      <c r="BI41" s="45"/>
      <c r="BJ41" s="21" t="str">
        <f t="shared" si="8"/>
        <v/>
      </c>
    </row>
    <row r="42" spans="1:62"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c r="V42" s="45"/>
      <c r="W42" s="21" t="str">
        <f>_xlfn.XLOOKUP(V42,Admin!$A$2:$A$601,Admin!$C$2:$C$601,"",0)</f>
        <v/>
      </c>
      <c r="X42" s="21" t="str">
        <f>_xlfn.XLOOKUP(V42,Admin!$A$2:$A$601,Admin!$D$2:$D$601,"",0)</f>
        <v/>
      </c>
      <c r="Y42" s="21" t="str">
        <f>_xlfn.XLOOKUP(V42,Admin!$A$2:$A$601,Admin!$E$2:$E$601,"",0)</f>
        <v/>
      </c>
      <c r="Z42" s="45"/>
      <c r="AA42" s="21" t="str">
        <f t="shared" si="9"/>
        <v/>
      </c>
      <c r="AC42" s="45"/>
      <c r="AD42" s="21" t="str">
        <f>_xlfn.XLOOKUP(AC42,Admin!$A$2:$A$601,Admin!$C$2:$C$601,"",0)</f>
        <v/>
      </c>
      <c r="AE42" s="21" t="str">
        <f>_xlfn.XLOOKUP(AC42,Admin!$A$2:$A$601,Admin!$D$2:$D$601,"",0)</f>
        <v/>
      </c>
      <c r="AF42" s="21" t="str">
        <f>_xlfn.XLOOKUP(AC42,Admin!$A$2:$A$601,Admin!$E$2:$E$601,"",0)</f>
        <v/>
      </c>
      <c r="AG42" s="57"/>
      <c r="AH42" s="21" t="str">
        <f t="shared" si="4"/>
        <v/>
      </c>
      <c r="AJ42" s="45"/>
      <c r="AK42" s="21" t="str">
        <f>_xlfn.XLOOKUP(AJ42,Admin!$A$2:$A$601,Admin!$C$2:$C$601,"",0)</f>
        <v/>
      </c>
      <c r="AL42" s="21" t="str">
        <f>_xlfn.XLOOKUP(AJ42,Admin!$A$2:$A$601,Admin!$D$2:$D$601,"",0)</f>
        <v/>
      </c>
      <c r="AM42" s="21" t="str">
        <f>_xlfn.XLOOKUP(AJ42,Admin!$A$2:$A$601,Admin!$E$2:$E$601,"",0)</f>
        <v/>
      </c>
      <c r="AN42" s="45"/>
      <c r="AO42" s="21">
        <f t="shared" si="5"/>
        <v>12</v>
      </c>
      <c r="AQ42" s="45"/>
      <c r="AR42" s="21" t="str">
        <f>_xlfn.XLOOKUP(AQ42,Admin!$A$2:$A$601,Admin!$C$2:$C$601,"",0)</f>
        <v/>
      </c>
      <c r="AS42" s="21" t="str">
        <f>_xlfn.XLOOKUP(AQ42,Admin!$A$2:$A$601,Admin!$D$2:$D$601,"",0)</f>
        <v/>
      </c>
      <c r="AT42" s="21" t="str">
        <f>_xlfn.XLOOKUP(AQ42,Admin!$A$2:$A$601,Admin!$E$2:$E$601,"",0)</f>
        <v/>
      </c>
      <c r="AU42" s="45"/>
      <c r="AV42" s="21" t="str">
        <f t="shared" si="6"/>
        <v/>
      </c>
      <c r="AX42" s="45"/>
      <c r="AY42" s="21" t="str">
        <f>_xlfn.XLOOKUP(AX42,Admin!$A$2:$A$601,Admin!$C$2:$C$601,"",0)</f>
        <v/>
      </c>
      <c r="AZ42" s="21" t="str">
        <f>_xlfn.XLOOKUP(AX42,Admin!$A$2:$A$601,Admin!$D$2:$D$601,"",0)</f>
        <v/>
      </c>
      <c r="BA42" s="21" t="str">
        <f>_xlfn.XLOOKUP(AX42,Admin!$A$2:$A$601,Admin!$E$2:$E$601,"",0)</f>
        <v/>
      </c>
      <c r="BB42" s="45"/>
      <c r="BC42" s="21" t="str">
        <f t="shared" si="7"/>
        <v/>
      </c>
      <c r="BE42" s="45"/>
      <c r="BF42" s="21" t="str">
        <f>_xlfn.XLOOKUP(BE42,Admin!$A$2:$A$601,Admin!$C$2:$C$601,"",0)</f>
        <v/>
      </c>
      <c r="BG42" s="21" t="str">
        <f>_xlfn.XLOOKUP(BE42,Admin!$A$2:$A$601,Admin!$D$2:$D$601,"",0)</f>
        <v/>
      </c>
      <c r="BH42" s="21" t="str">
        <f>_xlfn.XLOOKUP(BE42,Admin!$A$2:$A$601,Admin!$E$2:$E$601,"",0)</f>
        <v/>
      </c>
      <c r="BI42" s="45"/>
      <c r="BJ42" s="21" t="str">
        <f t="shared" si="8"/>
        <v/>
      </c>
    </row>
    <row r="43" spans="1:62"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c r="V43" s="45"/>
      <c r="W43" s="21" t="str">
        <f>_xlfn.XLOOKUP(V43,Admin!$A$2:$A$601,Admin!$C$2:$C$601,"",0)</f>
        <v/>
      </c>
      <c r="X43" s="21" t="str">
        <f>_xlfn.XLOOKUP(V43,Admin!$A$2:$A$601,Admin!$D$2:$D$601,"",0)</f>
        <v/>
      </c>
      <c r="Y43" s="21" t="str">
        <f>_xlfn.XLOOKUP(V43,Admin!$A$2:$A$601,Admin!$E$2:$E$601,"",0)</f>
        <v/>
      </c>
      <c r="Z43" s="45"/>
      <c r="AA43" s="21" t="str">
        <f t="shared" si="9"/>
        <v/>
      </c>
      <c r="AC43" s="45"/>
      <c r="AD43" s="21" t="str">
        <f>_xlfn.XLOOKUP(AC43,Admin!$A$2:$A$601,Admin!$C$2:$C$601,"",0)</f>
        <v/>
      </c>
      <c r="AE43" s="21" t="str">
        <f>_xlfn.XLOOKUP(AC43,Admin!$A$2:$A$601,Admin!$D$2:$D$601,"",0)</f>
        <v/>
      </c>
      <c r="AF43" s="21" t="str">
        <f>_xlfn.XLOOKUP(AC43,Admin!$A$2:$A$601,Admin!$E$2:$E$601,"",0)</f>
        <v/>
      </c>
      <c r="AG43" s="57"/>
      <c r="AH43" s="21" t="str">
        <f t="shared" si="4"/>
        <v/>
      </c>
      <c r="AJ43" s="45"/>
      <c r="AK43" s="21" t="str">
        <f>_xlfn.XLOOKUP(AJ43,Admin!$A$2:$A$601,Admin!$C$2:$C$601,"",0)</f>
        <v/>
      </c>
      <c r="AL43" s="21" t="str">
        <f>_xlfn.XLOOKUP(AJ43,Admin!$A$2:$A$601,Admin!$D$2:$D$601,"",0)</f>
        <v/>
      </c>
      <c r="AM43" s="21" t="str">
        <f>_xlfn.XLOOKUP(AJ43,Admin!$A$2:$A$601,Admin!$E$2:$E$601,"",0)</f>
        <v/>
      </c>
      <c r="AN43" s="45"/>
      <c r="AO43" s="21">
        <f t="shared" si="5"/>
        <v>12</v>
      </c>
      <c r="AQ43" s="45"/>
      <c r="AR43" s="21" t="str">
        <f>_xlfn.XLOOKUP(AQ43,Admin!$A$2:$A$601,Admin!$C$2:$C$601,"",0)</f>
        <v/>
      </c>
      <c r="AS43" s="21" t="str">
        <f>_xlfn.XLOOKUP(AQ43,Admin!$A$2:$A$601,Admin!$D$2:$D$601,"",0)</f>
        <v/>
      </c>
      <c r="AT43" s="21" t="str">
        <f>_xlfn.XLOOKUP(AQ43,Admin!$A$2:$A$601,Admin!$E$2:$E$601,"",0)</f>
        <v/>
      </c>
      <c r="AU43" s="45"/>
      <c r="AV43" s="21" t="str">
        <f t="shared" si="6"/>
        <v/>
      </c>
      <c r="AX43" s="45"/>
      <c r="AY43" s="21" t="str">
        <f>_xlfn.XLOOKUP(AX43,Admin!$A$2:$A$601,Admin!$C$2:$C$601,"",0)</f>
        <v/>
      </c>
      <c r="AZ43" s="21" t="str">
        <f>_xlfn.XLOOKUP(AX43,Admin!$A$2:$A$601,Admin!$D$2:$D$601,"",0)</f>
        <v/>
      </c>
      <c r="BA43" s="21" t="str">
        <f>_xlfn.XLOOKUP(AX43,Admin!$A$2:$A$601,Admin!$E$2:$E$601,"",0)</f>
        <v/>
      </c>
      <c r="BB43" s="45"/>
      <c r="BC43" s="21" t="str">
        <f t="shared" si="7"/>
        <v/>
      </c>
      <c r="BE43" s="45"/>
      <c r="BF43" s="21" t="str">
        <f>_xlfn.XLOOKUP(BE43,Admin!$A$2:$A$601,Admin!$C$2:$C$601,"",0)</f>
        <v/>
      </c>
      <c r="BG43" s="21" t="str">
        <f>_xlfn.XLOOKUP(BE43,Admin!$A$2:$A$601,Admin!$D$2:$D$601,"",0)</f>
        <v/>
      </c>
      <c r="BH43" s="21" t="str">
        <f>_xlfn.XLOOKUP(BE43,Admin!$A$2:$A$601,Admin!$E$2:$E$601,"",0)</f>
        <v/>
      </c>
      <c r="BI43" s="45"/>
      <c r="BJ43" s="21" t="str">
        <f t="shared" si="8"/>
        <v/>
      </c>
    </row>
    <row r="44" spans="1:62"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c r="V44" s="45"/>
      <c r="W44" s="21" t="str">
        <f>_xlfn.XLOOKUP(V44,Admin!$A$2:$A$601,Admin!$C$2:$C$601,"",0)</f>
        <v/>
      </c>
      <c r="X44" s="21" t="str">
        <f>_xlfn.XLOOKUP(V44,Admin!$A$2:$A$601,Admin!$D$2:$D$601,"",0)</f>
        <v/>
      </c>
      <c r="Y44" s="21" t="str">
        <f>_xlfn.XLOOKUP(V44,Admin!$A$2:$A$601,Admin!$E$2:$E$601,"",0)</f>
        <v/>
      </c>
      <c r="Z44" s="45"/>
      <c r="AA44" s="21" t="str">
        <f t="shared" si="9"/>
        <v/>
      </c>
      <c r="AC44" s="45"/>
      <c r="AD44" s="21" t="str">
        <f>_xlfn.XLOOKUP(AC44,Admin!$A$2:$A$601,Admin!$C$2:$C$601,"",0)</f>
        <v/>
      </c>
      <c r="AE44" s="21" t="str">
        <f>_xlfn.XLOOKUP(AC44,Admin!$A$2:$A$601,Admin!$D$2:$D$601,"",0)</f>
        <v/>
      </c>
      <c r="AF44" s="21" t="str">
        <f>_xlfn.XLOOKUP(AC44,Admin!$A$2:$A$601,Admin!$E$2:$E$601,"",0)</f>
        <v/>
      </c>
      <c r="AG44" s="57"/>
      <c r="AH44" s="21" t="str">
        <f t="shared" si="4"/>
        <v/>
      </c>
      <c r="AJ44" s="45"/>
      <c r="AK44" s="21" t="str">
        <f>_xlfn.XLOOKUP(AJ44,Admin!$A$2:$A$601,Admin!$C$2:$C$601,"",0)</f>
        <v/>
      </c>
      <c r="AL44" s="21" t="str">
        <f>_xlfn.XLOOKUP(AJ44,Admin!$A$2:$A$601,Admin!$D$2:$D$601,"",0)</f>
        <v/>
      </c>
      <c r="AM44" s="21" t="str">
        <f>_xlfn.XLOOKUP(AJ44,Admin!$A$2:$A$601,Admin!$E$2:$E$601,"",0)</f>
        <v/>
      </c>
      <c r="AN44" s="45"/>
      <c r="AO44" s="21">
        <f t="shared" si="5"/>
        <v>12</v>
      </c>
      <c r="AQ44" s="45"/>
      <c r="AR44" s="21" t="str">
        <f>_xlfn.XLOOKUP(AQ44,Admin!$A$2:$A$601,Admin!$C$2:$C$601,"",0)</f>
        <v/>
      </c>
      <c r="AS44" s="21" t="str">
        <f>_xlfn.XLOOKUP(AQ44,Admin!$A$2:$A$601,Admin!$D$2:$D$601,"",0)</f>
        <v/>
      </c>
      <c r="AT44" s="21" t="str">
        <f>_xlfn.XLOOKUP(AQ44,Admin!$A$2:$A$601,Admin!$E$2:$E$601,"",0)</f>
        <v/>
      </c>
      <c r="AU44" s="45"/>
      <c r="AV44" s="21" t="str">
        <f t="shared" si="6"/>
        <v/>
      </c>
      <c r="AX44" s="45"/>
      <c r="AY44" s="21" t="str">
        <f>_xlfn.XLOOKUP(AX44,Admin!$A$2:$A$601,Admin!$C$2:$C$601,"",0)</f>
        <v/>
      </c>
      <c r="AZ44" s="21" t="str">
        <f>_xlfn.XLOOKUP(AX44,Admin!$A$2:$A$601,Admin!$D$2:$D$601,"",0)</f>
        <v/>
      </c>
      <c r="BA44" s="21" t="str">
        <f>_xlfn.XLOOKUP(AX44,Admin!$A$2:$A$601,Admin!$E$2:$E$601,"",0)</f>
        <v/>
      </c>
      <c r="BB44" s="45"/>
      <c r="BC44" s="21" t="str">
        <f t="shared" si="7"/>
        <v/>
      </c>
      <c r="BE44" s="45"/>
      <c r="BF44" s="21" t="str">
        <f>_xlfn.XLOOKUP(BE44,Admin!$A$2:$A$601,Admin!$C$2:$C$601,"",0)</f>
        <v/>
      </c>
      <c r="BG44" s="21" t="str">
        <f>_xlfn.XLOOKUP(BE44,Admin!$A$2:$A$601,Admin!$D$2:$D$601,"",0)</f>
        <v/>
      </c>
      <c r="BH44" s="21" t="str">
        <f>_xlfn.XLOOKUP(BE44,Admin!$A$2:$A$601,Admin!$E$2:$E$601,"",0)</f>
        <v/>
      </c>
      <c r="BI44" s="45"/>
      <c r="BJ44" s="21" t="str">
        <f t="shared" si="8"/>
        <v/>
      </c>
    </row>
    <row r="45" spans="1:62"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c r="V45" s="45"/>
      <c r="W45" s="21" t="str">
        <f>_xlfn.XLOOKUP(V45,Admin!$A$2:$A$601,Admin!$C$2:$C$601,"",0)</f>
        <v/>
      </c>
      <c r="X45" s="21" t="str">
        <f>_xlfn.XLOOKUP(V45,Admin!$A$2:$A$601,Admin!$D$2:$D$601,"",0)</f>
        <v/>
      </c>
      <c r="Y45" s="21" t="str">
        <f>_xlfn.XLOOKUP(V45,Admin!$A$2:$A$601,Admin!$E$2:$E$601,"",0)</f>
        <v/>
      </c>
      <c r="Z45" s="45"/>
      <c r="AA45" s="21" t="str">
        <f t="shared" si="9"/>
        <v/>
      </c>
      <c r="AC45" s="45"/>
      <c r="AD45" s="21" t="str">
        <f>_xlfn.XLOOKUP(AC45,Admin!$A$2:$A$601,Admin!$C$2:$C$601,"",0)</f>
        <v/>
      </c>
      <c r="AE45" s="21" t="str">
        <f>_xlfn.XLOOKUP(AC45,Admin!$A$2:$A$601,Admin!$D$2:$D$601,"",0)</f>
        <v/>
      </c>
      <c r="AF45" s="21" t="str">
        <f>_xlfn.XLOOKUP(AC45,Admin!$A$2:$A$601,Admin!$E$2:$E$601,"",0)</f>
        <v/>
      </c>
      <c r="AG45" s="57"/>
      <c r="AH45" s="21" t="str">
        <f t="shared" si="4"/>
        <v/>
      </c>
      <c r="AJ45" s="45"/>
      <c r="AK45" s="21" t="str">
        <f>_xlfn.XLOOKUP(AJ45,Admin!$A$2:$A$601,Admin!$C$2:$C$601,"",0)</f>
        <v/>
      </c>
      <c r="AL45" s="21" t="str">
        <f>_xlfn.XLOOKUP(AJ45,Admin!$A$2:$A$601,Admin!$D$2:$D$601,"",0)</f>
        <v/>
      </c>
      <c r="AM45" s="21" t="str">
        <f>_xlfn.XLOOKUP(AJ45,Admin!$A$2:$A$601,Admin!$E$2:$E$601,"",0)</f>
        <v/>
      </c>
      <c r="AN45" s="45"/>
      <c r="AO45" s="21">
        <f t="shared" si="5"/>
        <v>12</v>
      </c>
      <c r="AQ45" s="45"/>
      <c r="AR45" s="21" t="str">
        <f>_xlfn.XLOOKUP(AQ45,Admin!$A$2:$A$601,Admin!$C$2:$C$601,"",0)</f>
        <v/>
      </c>
      <c r="AS45" s="21" t="str">
        <f>_xlfn.XLOOKUP(AQ45,Admin!$A$2:$A$601,Admin!$D$2:$D$601,"",0)</f>
        <v/>
      </c>
      <c r="AT45" s="21" t="str">
        <f>_xlfn.XLOOKUP(AQ45,Admin!$A$2:$A$601,Admin!$E$2:$E$601,"",0)</f>
        <v/>
      </c>
      <c r="AU45" s="45"/>
      <c r="AV45" s="21" t="str">
        <f t="shared" si="6"/>
        <v/>
      </c>
      <c r="AX45" s="45"/>
      <c r="AY45" s="21" t="str">
        <f>_xlfn.XLOOKUP(AX45,Admin!$A$2:$A$601,Admin!$C$2:$C$601,"",0)</f>
        <v/>
      </c>
      <c r="AZ45" s="21" t="str">
        <f>_xlfn.XLOOKUP(AX45,Admin!$A$2:$A$601,Admin!$D$2:$D$601,"",0)</f>
        <v/>
      </c>
      <c r="BA45" s="21" t="str">
        <f>_xlfn.XLOOKUP(AX45,Admin!$A$2:$A$601,Admin!$E$2:$E$601,"",0)</f>
        <v/>
      </c>
      <c r="BB45" s="45"/>
      <c r="BC45" s="21" t="str">
        <f t="shared" si="7"/>
        <v/>
      </c>
      <c r="BE45" s="45"/>
      <c r="BF45" s="21" t="str">
        <f>_xlfn.XLOOKUP(BE45,Admin!$A$2:$A$601,Admin!$C$2:$C$601,"",0)</f>
        <v/>
      </c>
      <c r="BG45" s="21" t="str">
        <f>_xlfn.XLOOKUP(BE45,Admin!$A$2:$A$601,Admin!$D$2:$D$601,"",0)</f>
        <v/>
      </c>
      <c r="BH45" s="21" t="str">
        <f>_xlfn.XLOOKUP(BE45,Admin!$A$2:$A$601,Admin!$E$2:$E$601,"",0)</f>
        <v/>
      </c>
      <c r="BI45" s="45"/>
      <c r="BJ45" s="21" t="str">
        <f t="shared" si="8"/>
        <v/>
      </c>
    </row>
    <row r="46" spans="1:62"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c r="V46" s="45"/>
      <c r="W46" s="21" t="str">
        <f>_xlfn.XLOOKUP(V46,Admin!$A$2:$A$601,Admin!$C$2:$C$601,"",0)</f>
        <v/>
      </c>
      <c r="X46" s="21" t="str">
        <f>_xlfn.XLOOKUP(V46,Admin!$A$2:$A$601,Admin!$D$2:$D$601,"",0)</f>
        <v/>
      </c>
      <c r="Y46" s="21" t="str">
        <f>_xlfn.XLOOKUP(V46,Admin!$A$2:$A$601,Admin!$E$2:$E$601,"",0)</f>
        <v/>
      </c>
      <c r="Z46" s="45"/>
      <c r="AA46" s="21" t="str">
        <f t="shared" si="9"/>
        <v/>
      </c>
      <c r="AC46" s="45"/>
      <c r="AD46" s="21" t="str">
        <f>_xlfn.XLOOKUP(AC46,Admin!$A$2:$A$601,Admin!$C$2:$C$601,"",0)</f>
        <v/>
      </c>
      <c r="AE46" s="21" t="str">
        <f>_xlfn.XLOOKUP(AC46,Admin!$A$2:$A$601,Admin!$D$2:$D$601,"",0)</f>
        <v/>
      </c>
      <c r="AF46" s="21" t="str">
        <f>_xlfn.XLOOKUP(AC46,Admin!$A$2:$A$601,Admin!$E$2:$E$601,"",0)</f>
        <v/>
      </c>
      <c r="AG46" s="57"/>
      <c r="AH46" s="21" t="str">
        <f t="shared" si="4"/>
        <v/>
      </c>
      <c r="AJ46" s="45"/>
      <c r="AK46" s="21" t="str">
        <f>_xlfn.XLOOKUP(AJ46,Admin!$A$2:$A$601,Admin!$C$2:$C$601,"",0)</f>
        <v/>
      </c>
      <c r="AL46" s="21" t="str">
        <f>_xlfn.XLOOKUP(AJ46,Admin!$A$2:$A$601,Admin!$D$2:$D$601,"",0)</f>
        <v/>
      </c>
      <c r="AM46" s="21" t="str">
        <f>_xlfn.XLOOKUP(AJ46,Admin!$A$2:$A$601,Admin!$E$2:$E$601,"",0)</f>
        <v/>
      </c>
      <c r="AN46" s="45"/>
      <c r="AO46" s="21">
        <f t="shared" si="5"/>
        <v>12</v>
      </c>
      <c r="AQ46" s="45"/>
      <c r="AR46" s="21" t="str">
        <f>_xlfn.XLOOKUP(AQ46,Admin!$A$2:$A$601,Admin!$C$2:$C$601,"",0)</f>
        <v/>
      </c>
      <c r="AS46" s="21" t="str">
        <f>_xlfn.XLOOKUP(AQ46,Admin!$A$2:$A$601,Admin!$D$2:$D$601,"",0)</f>
        <v/>
      </c>
      <c r="AT46" s="21" t="str">
        <f>_xlfn.XLOOKUP(AQ46,Admin!$A$2:$A$601,Admin!$E$2:$E$601,"",0)</f>
        <v/>
      </c>
      <c r="AU46" s="45"/>
      <c r="AV46" s="21" t="str">
        <f t="shared" si="6"/>
        <v/>
      </c>
      <c r="AX46" s="45"/>
      <c r="AY46" s="21" t="str">
        <f>_xlfn.XLOOKUP(AX46,Admin!$A$2:$A$601,Admin!$C$2:$C$601,"",0)</f>
        <v/>
      </c>
      <c r="AZ46" s="21" t="str">
        <f>_xlfn.XLOOKUP(AX46,Admin!$A$2:$A$601,Admin!$D$2:$D$601,"",0)</f>
        <v/>
      </c>
      <c r="BA46" s="21" t="str">
        <f>_xlfn.XLOOKUP(AX46,Admin!$A$2:$A$601,Admin!$E$2:$E$601,"",0)</f>
        <v/>
      </c>
      <c r="BB46" s="45"/>
      <c r="BC46" s="21" t="str">
        <f t="shared" si="7"/>
        <v/>
      </c>
      <c r="BE46" s="45"/>
      <c r="BF46" s="21" t="str">
        <f>_xlfn.XLOOKUP(BE46,Admin!$A$2:$A$601,Admin!$C$2:$C$601,"",0)</f>
        <v/>
      </c>
      <c r="BG46" s="21" t="str">
        <f>_xlfn.XLOOKUP(BE46,Admin!$A$2:$A$601,Admin!$D$2:$D$601,"",0)</f>
        <v/>
      </c>
      <c r="BH46" s="21" t="str">
        <f>_xlfn.XLOOKUP(BE46,Admin!$A$2:$A$601,Admin!$E$2:$E$601,"",0)</f>
        <v/>
      </c>
      <c r="BI46" s="45"/>
      <c r="BJ46" s="21" t="str">
        <f t="shared" si="8"/>
        <v/>
      </c>
    </row>
    <row r="47" spans="1:62"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c r="V47" s="45"/>
      <c r="W47" s="21" t="str">
        <f>_xlfn.XLOOKUP(V47,Admin!$A$2:$A$601,Admin!$C$2:$C$601,"",0)</f>
        <v/>
      </c>
      <c r="X47" s="21" t="str">
        <f>_xlfn.XLOOKUP(V47,Admin!$A$2:$A$601,Admin!$D$2:$D$601,"",0)</f>
        <v/>
      </c>
      <c r="Y47" s="21" t="str">
        <f>_xlfn.XLOOKUP(V47,Admin!$A$2:$A$601,Admin!$E$2:$E$601,"",0)</f>
        <v/>
      </c>
      <c r="Z47" s="45"/>
      <c r="AA47" s="21" t="str">
        <f t="shared" si="9"/>
        <v/>
      </c>
      <c r="AC47" s="45"/>
      <c r="AD47" s="21" t="str">
        <f>_xlfn.XLOOKUP(AC47,Admin!$A$2:$A$601,Admin!$C$2:$C$601,"",0)</f>
        <v/>
      </c>
      <c r="AE47" s="21" t="str">
        <f>_xlfn.XLOOKUP(AC47,Admin!$A$2:$A$601,Admin!$D$2:$D$601,"",0)</f>
        <v/>
      </c>
      <c r="AF47" s="21" t="str">
        <f>_xlfn.XLOOKUP(AC47,Admin!$A$2:$A$601,Admin!$E$2:$E$601,"",0)</f>
        <v/>
      </c>
      <c r="AG47" s="57"/>
      <c r="AH47" s="21" t="str">
        <f t="shared" si="4"/>
        <v/>
      </c>
      <c r="AJ47" s="45"/>
      <c r="AK47" s="21" t="str">
        <f>_xlfn.XLOOKUP(AJ47,Admin!$A$2:$A$601,Admin!$C$2:$C$601,"",0)</f>
        <v/>
      </c>
      <c r="AL47" s="21" t="str">
        <f>_xlfn.XLOOKUP(AJ47,Admin!$A$2:$A$601,Admin!$D$2:$D$601,"",0)</f>
        <v/>
      </c>
      <c r="AM47" s="21" t="str">
        <f>_xlfn.XLOOKUP(AJ47,Admin!$A$2:$A$601,Admin!$E$2:$E$601,"",0)</f>
        <v/>
      </c>
      <c r="AN47" s="45"/>
      <c r="AO47" s="21">
        <f t="shared" si="5"/>
        <v>12</v>
      </c>
      <c r="AQ47" s="45"/>
      <c r="AR47" s="21" t="str">
        <f>_xlfn.XLOOKUP(AQ47,Admin!$A$2:$A$601,Admin!$C$2:$C$601,"",0)</f>
        <v/>
      </c>
      <c r="AS47" s="21" t="str">
        <f>_xlfn.XLOOKUP(AQ47,Admin!$A$2:$A$601,Admin!$D$2:$D$601,"",0)</f>
        <v/>
      </c>
      <c r="AT47" s="21" t="str">
        <f>_xlfn.XLOOKUP(AQ47,Admin!$A$2:$A$601,Admin!$E$2:$E$601,"",0)</f>
        <v/>
      </c>
      <c r="AU47" s="45"/>
      <c r="AV47" s="21" t="str">
        <f t="shared" si="6"/>
        <v/>
      </c>
      <c r="AX47" s="45"/>
      <c r="AY47" s="21" t="str">
        <f>_xlfn.XLOOKUP(AX47,Admin!$A$2:$A$601,Admin!$C$2:$C$601,"",0)</f>
        <v/>
      </c>
      <c r="AZ47" s="21" t="str">
        <f>_xlfn.XLOOKUP(AX47,Admin!$A$2:$A$601,Admin!$D$2:$D$601,"",0)</f>
        <v/>
      </c>
      <c r="BA47" s="21" t="str">
        <f>_xlfn.XLOOKUP(AX47,Admin!$A$2:$A$601,Admin!$E$2:$E$601,"",0)</f>
        <v/>
      </c>
      <c r="BB47" s="45"/>
      <c r="BC47" s="21" t="str">
        <f t="shared" si="7"/>
        <v/>
      </c>
      <c r="BE47" s="45"/>
      <c r="BF47" s="21" t="str">
        <f>_xlfn.XLOOKUP(BE47,Admin!$A$2:$A$601,Admin!$C$2:$C$601,"",0)</f>
        <v/>
      </c>
      <c r="BG47" s="21" t="str">
        <f>_xlfn.XLOOKUP(BE47,Admin!$A$2:$A$601,Admin!$D$2:$D$601,"",0)</f>
        <v/>
      </c>
      <c r="BH47" s="21" t="str">
        <f>_xlfn.XLOOKUP(BE47,Admin!$A$2:$A$601,Admin!$E$2:$E$601,"",0)</f>
        <v/>
      </c>
      <c r="BI47" s="45"/>
      <c r="BJ47" s="21" t="str">
        <f t="shared" si="8"/>
        <v/>
      </c>
    </row>
    <row r="48" spans="1:62"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c r="V48" s="45"/>
      <c r="W48" s="21" t="str">
        <f>_xlfn.XLOOKUP(V48,Admin!$A$2:$A$601,Admin!$C$2:$C$601,"",0)</f>
        <v/>
      </c>
      <c r="X48" s="21" t="str">
        <f>_xlfn.XLOOKUP(V48,Admin!$A$2:$A$601,Admin!$D$2:$D$601,"",0)</f>
        <v/>
      </c>
      <c r="Y48" s="21" t="str">
        <f>_xlfn.XLOOKUP(V48,Admin!$A$2:$A$601,Admin!$E$2:$E$601,"",0)</f>
        <v/>
      </c>
      <c r="Z48" s="45"/>
      <c r="AA48" s="21" t="str">
        <f t="shared" si="9"/>
        <v/>
      </c>
      <c r="AC48" s="45"/>
      <c r="AD48" s="21" t="str">
        <f>_xlfn.XLOOKUP(AC48,Admin!$A$2:$A$601,Admin!$C$2:$C$601,"",0)</f>
        <v/>
      </c>
      <c r="AE48" s="21" t="str">
        <f>_xlfn.XLOOKUP(AC48,Admin!$A$2:$A$601,Admin!$D$2:$D$601,"",0)</f>
        <v/>
      </c>
      <c r="AF48" s="21" t="str">
        <f>_xlfn.XLOOKUP(AC48,Admin!$A$2:$A$601,Admin!$E$2:$E$601,"",0)</f>
        <v/>
      </c>
      <c r="AG48" s="57"/>
      <c r="AH48" s="21" t="str">
        <f t="shared" si="4"/>
        <v/>
      </c>
      <c r="AJ48" s="45"/>
      <c r="AK48" s="21" t="str">
        <f>_xlfn.XLOOKUP(AJ48,Admin!$A$2:$A$601,Admin!$C$2:$C$601,"",0)</f>
        <v/>
      </c>
      <c r="AL48" s="21" t="str">
        <f>_xlfn.XLOOKUP(AJ48,Admin!$A$2:$A$601,Admin!$D$2:$D$601,"",0)</f>
        <v/>
      </c>
      <c r="AM48" s="21" t="str">
        <f>_xlfn.XLOOKUP(AJ48,Admin!$A$2:$A$601,Admin!$E$2:$E$601,"",0)</f>
        <v/>
      </c>
      <c r="AN48" s="45"/>
      <c r="AO48" s="21">
        <f t="shared" si="5"/>
        <v>12</v>
      </c>
      <c r="AQ48" s="45"/>
      <c r="AR48" s="21" t="str">
        <f>_xlfn.XLOOKUP(AQ48,Admin!$A$2:$A$601,Admin!$C$2:$C$601,"",0)</f>
        <v/>
      </c>
      <c r="AS48" s="21" t="str">
        <f>_xlfn.XLOOKUP(AQ48,Admin!$A$2:$A$601,Admin!$D$2:$D$601,"",0)</f>
        <v/>
      </c>
      <c r="AT48" s="21" t="str">
        <f>_xlfn.XLOOKUP(AQ48,Admin!$A$2:$A$601,Admin!$E$2:$E$601,"",0)</f>
        <v/>
      </c>
      <c r="AU48" s="45"/>
      <c r="AV48" s="21" t="str">
        <f t="shared" si="6"/>
        <v/>
      </c>
      <c r="AX48" s="45"/>
      <c r="AY48" s="21" t="str">
        <f>_xlfn.XLOOKUP(AX48,Admin!$A$2:$A$601,Admin!$C$2:$C$601,"",0)</f>
        <v/>
      </c>
      <c r="AZ48" s="21" t="str">
        <f>_xlfn.XLOOKUP(AX48,Admin!$A$2:$A$601,Admin!$D$2:$D$601,"",0)</f>
        <v/>
      </c>
      <c r="BA48" s="21" t="str">
        <f>_xlfn.XLOOKUP(AX48,Admin!$A$2:$A$601,Admin!$E$2:$E$601,"",0)</f>
        <v/>
      </c>
      <c r="BB48" s="45"/>
      <c r="BC48" s="21" t="str">
        <f t="shared" si="7"/>
        <v/>
      </c>
      <c r="BE48" s="45"/>
      <c r="BF48" s="21" t="str">
        <f>_xlfn.XLOOKUP(BE48,Admin!$A$2:$A$601,Admin!$C$2:$C$601,"",0)</f>
        <v/>
      </c>
      <c r="BG48" s="21" t="str">
        <f>_xlfn.XLOOKUP(BE48,Admin!$A$2:$A$601,Admin!$D$2:$D$601,"",0)</f>
        <v/>
      </c>
      <c r="BH48" s="21" t="str">
        <f>_xlfn.XLOOKUP(BE48,Admin!$A$2:$A$601,Admin!$E$2:$E$601,"",0)</f>
        <v/>
      </c>
      <c r="BI48" s="45"/>
      <c r="BJ48" s="21" t="str">
        <f t="shared" si="8"/>
        <v/>
      </c>
    </row>
    <row r="49" spans="1:62"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c r="V49" s="45"/>
      <c r="W49" s="21" t="str">
        <f>_xlfn.XLOOKUP(V49,Admin!$A$2:$A$601,Admin!$C$2:$C$601,"",0)</f>
        <v/>
      </c>
      <c r="X49" s="21" t="str">
        <f>_xlfn.XLOOKUP(V49,Admin!$A$2:$A$601,Admin!$D$2:$D$601,"",0)</f>
        <v/>
      </c>
      <c r="Y49" s="21" t="str">
        <f>_xlfn.XLOOKUP(V49,Admin!$A$2:$A$601,Admin!$E$2:$E$601,"",0)</f>
        <v/>
      </c>
      <c r="Z49" s="45"/>
      <c r="AA49" s="21" t="str">
        <f t="shared" si="9"/>
        <v/>
      </c>
      <c r="AC49" s="45"/>
      <c r="AD49" s="21" t="str">
        <f>_xlfn.XLOOKUP(AC49,Admin!$A$2:$A$601,Admin!$C$2:$C$601,"",0)</f>
        <v/>
      </c>
      <c r="AE49" s="21" t="str">
        <f>_xlfn.XLOOKUP(AC49,Admin!$A$2:$A$601,Admin!$D$2:$D$601,"",0)</f>
        <v/>
      </c>
      <c r="AF49" s="21" t="str">
        <f>_xlfn.XLOOKUP(AC49,Admin!$A$2:$A$601,Admin!$E$2:$E$601,"",0)</f>
        <v/>
      </c>
      <c r="AG49" s="57"/>
      <c r="AH49" s="21" t="str">
        <f t="shared" si="4"/>
        <v/>
      </c>
      <c r="AJ49" s="45"/>
      <c r="AK49" s="21" t="str">
        <f>_xlfn.XLOOKUP(AJ49,Admin!$A$2:$A$601,Admin!$C$2:$C$601,"",0)</f>
        <v/>
      </c>
      <c r="AL49" s="21" t="str">
        <f>_xlfn.XLOOKUP(AJ49,Admin!$A$2:$A$601,Admin!$D$2:$D$601,"",0)</f>
        <v/>
      </c>
      <c r="AM49" s="21" t="str">
        <f>_xlfn.XLOOKUP(AJ49,Admin!$A$2:$A$601,Admin!$E$2:$E$601,"",0)</f>
        <v/>
      </c>
      <c r="AN49" s="45"/>
      <c r="AO49" s="21">
        <f t="shared" si="5"/>
        <v>12</v>
      </c>
      <c r="AQ49" s="45"/>
      <c r="AR49" s="21" t="str">
        <f>_xlfn.XLOOKUP(AQ49,Admin!$A$2:$A$601,Admin!$C$2:$C$601,"",0)</f>
        <v/>
      </c>
      <c r="AS49" s="21" t="str">
        <f>_xlfn.XLOOKUP(AQ49,Admin!$A$2:$A$601,Admin!$D$2:$D$601,"",0)</f>
        <v/>
      </c>
      <c r="AT49" s="21" t="str">
        <f>_xlfn.XLOOKUP(AQ49,Admin!$A$2:$A$601,Admin!$E$2:$E$601,"",0)</f>
        <v/>
      </c>
      <c r="AU49" s="45"/>
      <c r="AV49" s="21" t="str">
        <f t="shared" si="6"/>
        <v/>
      </c>
      <c r="AX49" s="45"/>
      <c r="AY49" s="21" t="str">
        <f>_xlfn.XLOOKUP(AX49,Admin!$A$2:$A$601,Admin!$C$2:$C$601,"",0)</f>
        <v/>
      </c>
      <c r="AZ49" s="21" t="str">
        <f>_xlfn.XLOOKUP(AX49,Admin!$A$2:$A$601,Admin!$D$2:$D$601,"",0)</f>
        <v/>
      </c>
      <c r="BA49" s="21" t="str">
        <f>_xlfn.XLOOKUP(AX49,Admin!$A$2:$A$601,Admin!$E$2:$E$601,"",0)</f>
        <v/>
      </c>
      <c r="BB49" s="45"/>
      <c r="BC49" s="21" t="str">
        <f t="shared" si="7"/>
        <v/>
      </c>
      <c r="BE49" s="45"/>
      <c r="BF49" s="21" t="str">
        <f>_xlfn.XLOOKUP(BE49,Admin!$A$2:$A$601,Admin!$C$2:$C$601,"",0)</f>
        <v/>
      </c>
      <c r="BG49" s="21" t="str">
        <f>_xlfn.XLOOKUP(BE49,Admin!$A$2:$A$601,Admin!$D$2:$D$601,"",0)</f>
        <v/>
      </c>
      <c r="BH49" s="21" t="str">
        <f>_xlfn.XLOOKUP(BE49,Admin!$A$2:$A$601,Admin!$E$2:$E$601,"",0)</f>
        <v/>
      </c>
      <c r="BI49" s="45"/>
      <c r="BJ49" s="21" t="str">
        <f t="shared" si="8"/>
        <v/>
      </c>
    </row>
    <row r="50" spans="1:62"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c r="V50" s="45"/>
      <c r="W50" s="21" t="str">
        <f>_xlfn.XLOOKUP(V50,Admin!$A$2:$A$601,Admin!$C$2:$C$601,"",0)</f>
        <v/>
      </c>
      <c r="X50" s="21" t="str">
        <f>_xlfn.XLOOKUP(V50,Admin!$A$2:$A$601,Admin!$D$2:$D$601,"",0)</f>
        <v/>
      </c>
      <c r="Y50" s="21" t="str">
        <f>_xlfn.XLOOKUP(V50,Admin!$A$2:$A$601,Admin!$E$2:$E$601,"",0)</f>
        <v/>
      </c>
      <c r="Z50" s="45"/>
      <c r="AA50" s="21"/>
      <c r="AC50" s="45"/>
      <c r="AD50" s="21" t="str">
        <f>_xlfn.XLOOKUP(AC50,Admin!$A$2:$A$601,Admin!$C$2:$C$601,"",0)</f>
        <v/>
      </c>
      <c r="AE50" s="21" t="str">
        <f>_xlfn.XLOOKUP(AC50,Admin!$A$2:$A$601,Admin!$D$2:$D$601,"",0)</f>
        <v/>
      </c>
      <c r="AF50" s="21" t="str">
        <f>_xlfn.XLOOKUP(AC50,Admin!$A$2:$A$601,Admin!$E$2:$E$601,"",0)</f>
        <v/>
      </c>
      <c r="AG50" s="57"/>
      <c r="AH50" s="21" t="str">
        <f t="shared" si="4"/>
        <v/>
      </c>
      <c r="AJ50" s="45"/>
      <c r="AK50" s="21" t="str">
        <f>_xlfn.XLOOKUP(AJ50,Admin!$A$2:$A$601,Admin!$C$2:$C$601,"",0)</f>
        <v/>
      </c>
      <c r="AL50" s="21" t="str">
        <f>_xlfn.XLOOKUP(AJ50,Admin!$A$2:$A$601,Admin!$D$2:$D$601,"",0)</f>
        <v/>
      </c>
      <c r="AM50" s="21" t="str">
        <f>_xlfn.XLOOKUP(AJ50,Admin!$A$2:$A$601,Admin!$E$2:$E$601,"",0)</f>
        <v/>
      </c>
      <c r="AN50" s="45"/>
      <c r="AO50" s="21">
        <f t="shared" si="5"/>
        <v>12</v>
      </c>
      <c r="AQ50" s="45"/>
      <c r="AR50" s="21" t="str">
        <f>_xlfn.XLOOKUP(AQ50,Admin!$A$2:$A$601,Admin!$C$2:$C$601,"",0)</f>
        <v/>
      </c>
      <c r="AS50" s="21" t="str">
        <f>_xlfn.XLOOKUP(AQ50,Admin!$A$2:$A$601,Admin!$D$2:$D$601,"",0)</f>
        <v/>
      </c>
      <c r="AT50" s="21" t="str">
        <f>_xlfn.XLOOKUP(AQ50,Admin!$A$2:$A$601,Admin!$E$2:$E$601,"",0)</f>
        <v/>
      </c>
      <c r="AU50" s="45"/>
      <c r="AV50" s="21" t="str">
        <f t="shared" si="6"/>
        <v/>
      </c>
      <c r="AX50" s="45"/>
      <c r="AY50" s="21" t="str">
        <f>_xlfn.XLOOKUP(AX50,Admin!$A$2:$A$601,Admin!$C$2:$C$601,"",0)</f>
        <v/>
      </c>
      <c r="AZ50" s="21" t="str">
        <f>_xlfn.XLOOKUP(AX50,Admin!$A$2:$A$601,Admin!$D$2:$D$601,"",0)</f>
        <v/>
      </c>
      <c r="BA50" s="21" t="str">
        <f>_xlfn.XLOOKUP(AX50,Admin!$A$2:$A$601,Admin!$E$2:$E$601,"",0)</f>
        <v/>
      </c>
      <c r="BB50" s="45"/>
      <c r="BC50" s="21" t="str">
        <f t="shared" si="7"/>
        <v/>
      </c>
      <c r="BE50" s="45"/>
      <c r="BF50" s="21" t="str">
        <f>_xlfn.XLOOKUP(BE50,Admin!$A$2:$A$601,Admin!$C$2:$C$601,"",0)</f>
        <v/>
      </c>
      <c r="BG50" s="21" t="str">
        <f>_xlfn.XLOOKUP(BE50,Admin!$A$2:$A$601,Admin!$D$2:$D$601,"",0)</f>
        <v/>
      </c>
      <c r="BH50" s="21" t="str">
        <f>_xlfn.XLOOKUP(BE50,Admin!$A$2:$A$601,Admin!$E$2:$E$601,"",0)</f>
        <v/>
      </c>
      <c r="BI50" s="45"/>
      <c r="BJ50" s="21" t="str">
        <f t="shared" si="8"/>
        <v/>
      </c>
    </row>
  </sheetData>
  <sortState xmlns:xlrd2="http://schemas.microsoft.com/office/spreadsheetml/2017/richdata2" ref="BE7:BJ50">
    <sortCondition ref="BJ7:BJ50"/>
  </sortState>
  <mergeCells count="11">
    <mergeCell ref="A1:M1"/>
    <mergeCell ref="A3:F3"/>
    <mergeCell ref="H3:M3"/>
    <mergeCell ref="V3:AA3"/>
    <mergeCell ref="AC3:AH3"/>
    <mergeCell ref="BD13:BD14"/>
    <mergeCell ref="AQ3:AV3"/>
    <mergeCell ref="AX3:BC3"/>
    <mergeCell ref="BE3:BJ3"/>
    <mergeCell ref="O3:T3"/>
    <mergeCell ref="AJ3:AO3"/>
  </mergeCells>
  <conditionalFormatting sqref="F7:F33">
    <cfRule type="duplicateValues" dxfId="224" priority="117"/>
  </conditionalFormatting>
  <conditionalFormatting sqref="M7:M33">
    <cfRule type="duplicateValues" dxfId="223" priority="116"/>
  </conditionalFormatting>
  <conditionalFormatting sqref="T7:T33">
    <cfRule type="duplicateValues" dxfId="222" priority="115"/>
  </conditionalFormatting>
  <conditionalFormatting sqref="AA7:AA24 AA26:AA33">
    <cfRule type="duplicateValues" dxfId="221" priority="114"/>
  </conditionalFormatting>
  <conditionalFormatting sqref="AH7:AH33">
    <cfRule type="duplicateValues" dxfId="220" priority="113"/>
  </conditionalFormatting>
  <conditionalFormatting sqref="AO7:AO33">
    <cfRule type="duplicateValues" dxfId="219" priority="112"/>
  </conditionalFormatting>
  <conditionalFormatting sqref="AV7:AV33">
    <cfRule type="duplicateValues" dxfId="218" priority="111"/>
  </conditionalFormatting>
  <conditionalFormatting sqref="BC7:BC33">
    <cfRule type="duplicateValues" dxfId="217" priority="110"/>
  </conditionalFormatting>
  <conditionalFormatting sqref="BJ7:BJ33">
    <cfRule type="duplicateValues" dxfId="216" priority="109"/>
  </conditionalFormatting>
  <conditionalFormatting sqref="BF7:BF50">
    <cfRule type="containsBlanks" dxfId="215" priority="33" stopIfTrue="1">
      <formula>LEN(TRIM(BF7))=0</formula>
    </cfRule>
    <cfRule type="containsText" dxfId="214" priority="34" operator="containsText" text="U11B">
      <formula>NOT(ISERROR(SEARCH("U11B",BF7)))</formula>
    </cfRule>
    <cfRule type="containsText" dxfId="213" priority="35" operator="containsText" text="U13">
      <formula>NOT(ISERROR(SEARCH("U13",BF7)))</formula>
    </cfRule>
    <cfRule type="containsText" dxfId="212" priority="36" operator="containsText" text="U15">
      <formula>NOT(ISERROR(SEARCH("U15",BF7)))</formula>
    </cfRule>
  </conditionalFormatting>
  <conditionalFormatting sqref="AY7:AY50">
    <cfRule type="containsBlanks" dxfId="211" priority="29" stopIfTrue="1">
      <formula>LEN(TRIM(AY7))=0</formula>
    </cfRule>
    <cfRule type="containsText" dxfId="210" priority="30" operator="containsText" text="U11B">
      <formula>NOT(ISERROR(SEARCH("U11B",AY7)))</formula>
    </cfRule>
    <cfRule type="containsText" dxfId="209" priority="31" operator="containsText" text="U13">
      <formula>NOT(ISERROR(SEARCH("U13",AY7)))</formula>
    </cfRule>
    <cfRule type="containsText" dxfId="208" priority="32" operator="containsText" text="U15">
      <formula>NOT(ISERROR(SEARCH("U15",AY7)))</formula>
    </cfRule>
  </conditionalFormatting>
  <conditionalFormatting sqref="AR7:AR50">
    <cfRule type="containsBlanks" dxfId="207" priority="25" stopIfTrue="1">
      <formula>LEN(TRIM(AR7))=0</formula>
    </cfRule>
    <cfRule type="containsText" dxfId="206" priority="26" operator="containsText" text="U11B">
      <formula>NOT(ISERROR(SEARCH("U11B",AR7)))</formula>
    </cfRule>
    <cfRule type="containsText" dxfId="205" priority="27" operator="containsText" text="U13">
      <formula>NOT(ISERROR(SEARCH("U13",AR7)))</formula>
    </cfRule>
    <cfRule type="containsText" dxfId="204" priority="28" operator="containsText" text="U15">
      <formula>NOT(ISERROR(SEARCH("U15",AR7)))</formula>
    </cfRule>
  </conditionalFormatting>
  <conditionalFormatting sqref="AK7:AK50">
    <cfRule type="containsBlanks" dxfId="203" priority="21" stopIfTrue="1">
      <formula>LEN(TRIM(AK7))=0</formula>
    </cfRule>
    <cfRule type="containsText" dxfId="202" priority="22" operator="containsText" text="U11B">
      <formula>NOT(ISERROR(SEARCH("U11B",AK7)))</formula>
    </cfRule>
    <cfRule type="containsText" dxfId="201" priority="23" operator="containsText" text="U13">
      <formula>NOT(ISERROR(SEARCH("U13",AK7)))</formula>
    </cfRule>
    <cfRule type="containsText" dxfId="200" priority="24" operator="containsText" text="U15">
      <formula>NOT(ISERROR(SEARCH("U15",AK7)))</formula>
    </cfRule>
  </conditionalFormatting>
  <conditionalFormatting sqref="AD7:AD50">
    <cfRule type="containsBlanks" dxfId="199" priority="17" stopIfTrue="1">
      <formula>LEN(TRIM(AD7))=0</formula>
    </cfRule>
    <cfRule type="containsText" dxfId="198" priority="18" operator="containsText" text="U11B">
      <formula>NOT(ISERROR(SEARCH("U11B",AD7)))</formula>
    </cfRule>
    <cfRule type="containsText" dxfId="197" priority="19" operator="containsText" text="U13">
      <formula>NOT(ISERROR(SEARCH("U13",AD7)))</formula>
    </cfRule>
    <cfRule type="containsText" dxfId="196" priority="20" operator="containsText" text="U15">
      <formula>NOT(ISERROR(SEARCH("U15",AD7)))</formula>
    </cfRule>
  </conditionalFormatting>
  <conditionalFormatting sqref="W7:W50">
    <cfRule type="containsBlanks" dxfId="195" priority="13" stopIfTrue="1">
      <formula>LEN(TRIM(W7))=0</formula>
    </cfRule>
    <cfRule type="containsText" dxfId="194" priority="14" operator="containsText" text="U11B">
      <formula>NOT(ISERROR(SEARCH("U11B",W7)))</formula>
    </cfRule>
    <cfRule type="containsText" dxfId="193" priority="15" operator="containsText" text="U13">
      <formula>NOT(ISERROR(SEARCH("U13",W7)))</formula>
    </cfRule>
    <cfRule type="containsText" dxfId="192" priority="16" operator="containsText" text="U15">
      <formula>NOT(ISERROR(SEARCH("U15",W7)))</formula>
    </cfRule>
  </conditionalFormatting>
  <conditionalFormatting sqref="P7:P50">
    <cfRule type="containsBlanks" dxfId="191" priority="9" stopIfTrue="1">
      <formula>LEN(TRIM(P7))=0</formula>
    </cfRule>
    <cfRule type="containsText" dxfId="190" priority="10" operator="containsText" text="U11B">
      <formula>NOT(ISERROR(SEARCH("U11B",P7)))</formula>
    </cfRule>
    <cfRule type="containsText" dxfId="189" priority="11" operator="containsText" text="U13">
      <formula>NOT(ISERROR(SEARCH("U13",P7)))</formula>
    </cfRule>
    <cfRule type="containsText" dxfId="188" priority="12" operator="containsText" text="U15">
      <formula>NOT(ISERROR(SEARCH("U15",P7)))</formula>
    </cfRule>
  </conditionalFormatting>
  <conditionalFormatting sqref="I7:I50">
    <cfRule type="containsBlanks" dxfId="187" priority="5" stopIfTrue="1">
      <formula>LEN(TRIM(I7))=0</formula>
    </cfRule>
    <cfRule type="containsText" dxfId="186" priority="6" operator="containsText" text="U11B">
      <formula>NOT(ISERROR(SEARCH("U11B",I7)))</formula>
    </cfRule>
    <cfRule type="containsText" dxfId="185" priority="7" operator="containsText" text="U13">
      <formula>NOT(ISERROR(SEARCH("U13",I7)))</formula>
    </cfRule>
    <cfRule type="containsText" dxfId="184" priority="8" operator="containsText" text="U15">
      <formula>NOT(ISERROR(SEARCH("U15",I7)))</formula>
    </cfRule>
  </conditionalFormatting>
  <conditionalFormatting sqref="B7:B50">
    <cfRule type="containsBlanks" dxfId="183" priority="1" stopIfTrue="1">
      <formula>LEN(TRIM(B7))=0</formula>
    </cfRule>
    <cfRule type="containsText" dxfId="182" priority="2" operator="containsText" text="U11B">
      <formula>NOT(ISERROR(SEARCH("U11B",B7)))</formula>
    </cfRule>
    <cfRule type="containsText" dxfId="181" priority="3" operator="containsText" text="U13">
      <formula>NOT(ISERROR(SEARCH("U13",B7)))</formula>
    </cfRule>
    <cfRule type="containsText" dxfId="180" priority="4" operator="containsText" text="U15">
      <formula>NOT(ISERROR(SEARCH("U15",B7)))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EDC2-62C1-4FAF-989C-500629BB6075}">
  <sheetPr codeName="Sheet9">
    <tabColor rgb="FFFFEFFF"/>
  </sheetPr>
  <dimension ref="A1:O50"/>
  <sheetViews>
    <sheetView workbookViewId="0">
      <selection sqref="A1:O1"/>
    </sheetView>
  </sheetViews>
  <sheetFormatPr defaultColWidth="8.81640625" defaultRowHeight="14.5" x14ac:dyDescent="0.35"/>
  <cols>
    <col min="7" max="7" width="7.453125" bestFit="1" customWidth="1"/>
    <col min="15" max="15" width="7.453125" bestFit="1" customWidth="1"/>
  </cols>
  <sheetData>
    <row r="1" spans="1:15" ht="31" x14ac:dyDescent="0.7">
      <c r="A1" s="107" t="s">
        <v>465</v>
      </c>
      <c r="B1" s="107"/>
      <c r="C1" s="107"/>
      <c r="D1" s="107"/>
      <c r="E1" s="107"/>
      <c r="F1" s="107"/>
      <c r="G1" s="107"/>
      <c r="H1" s="107"/>
      <c r="I1" s="107"/>
      <c r="J1" s="107"/>
      <c r="K1" s="107"/>
      <c r="L1" s="107"/>
      <c r="M1" s="107"/>
      <c r="N1" s="107"/>
      <c r="O1" s="108"/>
    </row>
    <row r="3" spans="1:15" ht="21" x14ac:dyDescent="0.5">
      <c r="A3" s="46" t="s">
        <v>41</v>
      </c>
      <c r="B3" s="49" t="s">
        <v>65</v>
      </c>
      <c r="C3" s="46"/>
      <c r="D3" s="46"/>
      <c r="E3" s="46"/>
      <c r="F3" s="46"/>
      <c r="G3" s="46"/>
      <c r="I3" s="44" t="s">
        <v>45</v>
      </c>
      <c r="J3" s="50" t="s">
        <v>68</v>
      </c>
      <c r="K3" s="44"/>
      <c r="L3" s="44"/>
      <c r="M3" s="44"/>
      <c r="N3" s="44"/>
      <c r="O3" s="44"/>
    </row>
    <row r="4" spans="1:15" x14ac:dyDescent="0.35">
      <c r="A4" s="46"/>
      <c r="B4" s="46"/>
      <c r="C4" s="46"/>
      <c r="D4" s="46"/>
      <c r="E4" s="46"/>
      <c r="F4" s="46"/>
      <c r="G4" s="46"/>
      <c r="I4" s="44"/>
      <c r="J4" s="44"/>
      <c r="K4" s="44"/>
      <c r="L4" s="44"/>
      <c r="M4" s="44"/>
      <c r="N4" s="44"/>
      <c r="O4" s="44"/>
    </row>
    <row r="5" spans="1:15" x14ac:dyDescent="0.35">
      <c r="A5" s="46" t="s">
        <v>42</v>
      </c>
      <c r="B5" s="46"/>
      <c r="C5" s="46"/>
      <c r="D5" s="46"/>
      <c r="E5" s="46"/>
      <c r="F5" s="46"/>
      <c r="G5" s="46"/>
      <c r="I5" s="44" t="s">
        <v>42</v>
      </c>
      <c r="J5" s="44"/>
      <c r="K5" s="44"/>
      <c r="L5" s="44"/>
      <c r="M5" s="44"/>
      <c r="N5" s="44"/>
      <c r="O5" s="44"/>
    </row>
    <row r="6" spans="1:15" x14ac:dyDescent="0.35">
      <c r="A6" s="21" t="s">
        <v>29</v>
      </c>
      <c r="B6" s="21"/>
      <c r="C6" s="21"/>
      <c r="D6" s="21"/>
      <c r="E6" s="21" t="s">
        <v>22</v>
      </c>
      <c r="F6" s="21" t="s">
        <v>43</v>
      </c>
      <c r="G6" s="21" t="s">
        <v>44</v>
      </c>
      <c r="I6" s="21" t="s">
        <v>29</v>
      </c>
      <c r="J6" s="21"/>
      <c r="K6" s="21"/>
      <c r="L6" s="21"/>
      <c r="M6" s="21" t="s">
        <v>22</v>
      </c>
      <c r="N6" s="21" t="s">
        <v>43</v>
      </c>
      <c r="O6" s="21" t="s">
        <v>44</v>
      </c>
    </row>
    <row r="7" spans="1:15" x14ac:dyDescent="0.35">
      <c r="A7" s="45">
        <v>602</v>
      </c>
      <c r="B7" s="45">
        <v>611</v>
      </c>
      <c r="C7" s="45">
        <v>613</v>
      </c>
      <c r="D7" s="45">
        <v>604</v>
      </c>
      <c r="E7" s="21" t="str">
        <f>_xlfn.XLOOKUP(A7,Admin!$A$2:$A$601,Admin!$F$2:$F$601,"",0)</f>
        <v>WAC</v>
      </c>
      <c r="F7" s="45">
        <v>83.6</v>
      </c>
      <c r="G7" s="21">
        <f t="shared" ref="G7:G23" si="0">IFERROR(RANK(F7,F$7:F$25,1),"")</f>
        <v>1</v>
      </c>
      <c r="I7" s="45">
        <v>307</v>
      </c>
      <c r="J7" s="45">
        <v>301</v>
      </c>
      <c r="K7" s="45">
        <v>303</v>
      </c>
      <c r="L7" s="45">
        <v>302</v>
      </c>
      <c r="M7" s="21" t="str">
        <f>_xlfn.XLOOKUP(I7,Admin!$A$2:$A$601,Admin!$F$2:$F$601,"",0)</f>
        <v>PAC</v>
      </c>
      <c r="N7" s="45">
        <v>50.2</v>
      </c>
      <c r="O7" s="21">
        <f t="shared" ref="O7:O23" si="1">IFERROR(RANK(N7,N$7:N$50,1),"")</f>
        <v>1</v>
      </c>
    </row>
    <row r="8" spans="1:15" x14ac:dyDescent="0.35">
      <c r="A8" s="45">
        <v>201</v>
      </c>
      <c r="B8" s="45">
        <v>204</v>
      </c>
      <c r="C8" s="45">
        <v>202</v>
      </c>
      <c r="D8" s="45">
        <v>203</v>
      </c>
      <c r="E8" s="21" t="str">
        <f>_xlfn.XLOOKUP(A8,Admin!$A$2:$A$601,Admin!$F$2:$F$601,"",0)</f>
        <v>DAC</v>
      </c>
      <c r="F8" s="45">
        <v>84</v>
      </c>
      <c r="G8" s="21">
        <f t="shared" si="0"/>
        <v>2</v>
      </c>
      <c r="I8" s="45">
        <v>403</v>
      </c>
      <c r="J8" s="45">
        <v>467</v>
      </c>
      <c r="K8" s="45">
        <v>409</v>
      </c>
      <c r="L8" s="45">
        <v>405</v>
      </c>
      <c r="M8" s="21" t="str">
        <f>_xlfn.XLOOKUP(I8,Admin!$A$2:$A$601,Admin!$F$2:$F$601,"",0)</f>
        <v>PR</v>
      </c>
      <c r="N8" s="70">
        <v>51.6</v>
      </c>
      <c r="O8" s="21">
        <f t="shared" si="1"/>
        <v>2</v>
      </c>
    </row>
    <row r="9" spans="1:15" x14ac:dyDescent="0.35">
      <c r="A9" s="45">
        <v>600</v>
      </c>
      <c r="B9" s="45">
        <v>601</v>
      </c>
      <c r="C9" s="45">
        <v>614</v>
      </c>
      <c r="D9" s="45">
        <v>612</v>
      </c>
      <c r="E9" s="21" t="str">
        <f>_xlfn.XLOOKUP(A9,Admin!$A$2:$A$601,Admin!$F$2:$F$601,"",0)</f>
        <v>WAC</v>
      </c>
      <c r="F9" s="45">
        <v>87.8</v>
      </c>
      <c r="G9" s="21">
        <f t="shared" si="0"/>
        <v>3</v>
      </c>
      <c r="I9" s="45">
        <v>105</v>
      </c>
      <c r="J9" s="45">
        <v>102</v>
      </c>
      <c r="K9" s="45">
        <v>103</v>
      </c>
      <c r="L9" s="45">
        <v>106</v>
      </c>
      <c r="M9" s="21" t="str">
        <f>_xlfn.XLOOKUP(I9,Admin!$A$2:$A$601,Admin!$F$2:$F$601,"",0)</f>
        <v>BAC</v>
      </c>
      <c r="N9" s="70">
        <v>52.6</v>
      </c>
      <c r="O9" s="21">
        <f t="shared" si="1"/>
        <v>3</v>
      </c>
    </row>
    <row r="10" spans="1:15" x14ac:dyDescent="0.35">
      <c r="A10" s="72">
        <v>400</v>
      </c>
      <c r="B10" s="45">
        <v>414</v>
      </c>
      <c r="C10" s="45">
        <v>411</v>
      </c>
      <c r="D10" s="45">
        <v>408</v>
      </c>
      <c r="E10" s="21" t="str">
        <f>_xlfn.XLOOKUP(A10,Admin!$A$2:$A$601,Admin!$F$2:$F$601,"",0)</f>
        <v>PR</v>
      </c>
      <c r="F10" s="72">
        <v>88.6</v>
      </c>
      <c r="G10" s="21">
        <f t="shared" si="0"/>
        <v>4</v>
      </c>
      <c r="I10" s="45">
        <v>605</v>
      </c>
      <c r="J10" s="45">
        <v>606</v>
      </c>
      <c r="K10" s="45">
        <v>610</v>
      </c>
      <c r="L10" s="45">
        <v>603</v>
      </c>
      <c r="M10" s="21" t="str">
        <f>_xlfn.XLOOKUP(I10,Admin!$A$2:$A$601,Admin!$F$2:$F$601,"",0)</f>
        <v>WAC</v>
      </c>
      <c r="N10" s="45">
        <v>53.4</v>
      </c>
      <c r="O10" s="21">
        <f t="shared" si="1"/>
        <v>4</v>
      </c>
    </row>
    <row r="11" spans="1:15" x14ac:dyDescent="0.35">
      <c r="A11" s="45">
        <v>402</v>
      </c>
      <c r="B11" s="45">
        <v>481</v>
      </c>
      <c r="C11" s="45">
        <v>474</v>
      </c>
      <c r="D11" s="45">
        <v>466</v>
      </c>
      <c r="E11" s="21" t="str">
        <f>_xlfn.XLOOKUP(A11,Admin!$A$2:$A$601,Admin!$F$2:$F$601,"",0)</f>
        <v>PR</v>
      </c>
      <c r="F11" s="45">
        <v>89.2</v>
      </c>
      <c r="G11" s="21">
        <f t="shared" si="0"/>
        <v>5</v>
      </c>
      <c r="I11" s="45">
        <v>410</v>
      </c>
      <c r="J11" s="45">
        <v>404</v>
      </c>
      <c r="K11" s="45">
        <v>406</v>
      </c>
      <c r="L11" s="45">
        <v>487</v>
      </c>
      <c r="M11" s="21" t="str">
        <f>_xlfn.XLOOKUP(I11,Admin!$A$2:$A$601,Admin!$F$2:$F$601,"",0)</f>
        <v>PR</v>
      </c>
      <c r="N11" s="45">
        <v>56.9</v>
      </c>
      <c r="O11" s="21">
        <f t="shared" si="1"/>
        <v>5</v>
      </c>
    </row>
    <row r="12" spans="1:15" x14ac:dyDescent="0.35">
      <c r="A12" s="58">
        <v>200</v>
      </c>
      <c r="B12" s="58">
        <v>205</v>
      </c>
      <c r="C12" s="58">
        <v>660</v>
      </c>
      <c r="D12" s="58">
        <v>206</v>
      </c>
      <c r="E12" s="81" t="s">
        <v>493</v>
      </c>
      <c r="F12" s="58">
        <v>90.4</v>
      </c>
      <c r="G12" s="81">
        <f t="shared" si="0"/>
        <v>6</v>
      </c>
      <c r="I12" s="45"/>
      <c r="J12" s="45"/>
      <c r="K12" s="45"/>
      <c r="L12" s="45"/>
      <c r="M12" s="21" t="str">
        <f>_xlfn.XLOOKUP(I12,Admin!$A$2:$A$601,Admin!$F$2:$F$601,"",0)</f>
        <v/>
      </c>
      <c r="N12" s="45"/>
      <c r="O12" s="21" t="str">
        <f t="shared" si="1"/>
        <v/>
      </c>
    </row>
    <row r="13" spans="1:15" x14ac:dyDescent="0.35">
      <c r="A13" s="45"/>
      <c r="B13" s="45"/>
      <c r="C13" s="45"/>
      <c r="D13" s="45"/>
      <c r="E13" s="21" t="str">
        <f>_xlfn.XLOOKUP(A13,Admin!$A$2:$A$601,Admin!$F$2:$F$601,"",0)</f>
        <v/>
      </c>
      <c r="F13" s="70"/>
      <c r="G13" s="21" t="str">
        <f t="shared" si="0"/>
        <v/>
      </c>
      <c r="I13" s="45"/>
      <c r="J13" s="45"/>
      <c r="K13" s="45"/>
      <c r="L13" s="45"/>
      <c r="M13" s="21" t="str">
        <f>_xlfn.XLOOKUP(I13,Admin!$A$2:$A$601,Admin!$F$2:$F$601,"",0)</f>
        <v/>
      </c>
      <c r="N13" s="45"/>
      <c r="O13" s="21" t="str">
        <f t="shared" si="1"/>
        <v/>
      </c>
    </row>
    <row r="14" spans="1:15" x14ac:dyDescent="0.35">
      <c r="A14" s="45"/>
      <c r="B14" s="45"/>
      <c r="C14" s="45"/>
      <c r="D14" s="45"/>
      <c r="E14" s="21" t="str">
        <f>_xlfn.XLOOKUP(A14,Admin!$A$2:$A$601,Admin!$F$2:$F$601,"",0)</f>
        <v/>
      </c>
      <c r="F14" s="45"/>
      <c r="G14" s="21" t="str">
        <f t="shared" si="0"/>
        <v/>
      </c>
      <c r="I14" s="45"/>
      <c r="J14" s="45"/>
      <c r="K14" s="45"/>
      <c r="L14" s="45"/>
      <c r="M14" s="21" t="str">
        <f>_xlfn.XLOOKUP(I14,Admin!$A$2:$A$601,Admin!$F$2:$F$601,"",0)</f>
        <v/>
      </c>
      <c r="N14" s="45"/>
      <c r="O14" s="21" t="str">
        <f t="shared" si="1"/>
        <v/>
      </c>
    </row>
    <row r="15" spans="1:15" x14ac:dyDescent="0.35">
      <c r="A15" s="45"/>
      <c r="B15" s="45"/>
      <c r="C15" s="45"/>
      <c r="D15" s="45"/>
      <c r="E15" s="21" t="str">
        <f>_xlfn.XLOOKUP(A15,Admin!$A$2:$A$601,Admin!$F$2:$F$601,"",0)</f>
        <v/>
      </c>
      <c r="F15" s="45"/>
      <c r="G15" s="21" t="str">
        <f t="shared" si="0"/>
        <v/>
      </c>
      <c r="I15" s="45"/>
      <c r="J15" s="45"/>
      <c r="K15" s="45"/>
      <c r="L15" s="45"/>
      <c r="M15" s="21" t="str">
        <f>_xlfn.XLOOKUP(I15,Admin!$A$2:$A$601,Admin!$F$2:$F$601,"",0)</f>
        <v/>
      </c>
      <c r="N15" s="45"/>
      <c r="O15" s="21" t="str">
        <f t="shared" si="1"/>
        <v/>
      </c>
    </row>
    <row r="16" spans="1:15" x14ac:dyDescent="0.35">
      <c r="A16" s="45"/>
      <c r="B16" s="45"/>
      <c r="C16" s="45"/>
      <c r="D16" s="45"/>
      <c r="E16" s="21" t="str">
        <f>_xlfn.XLOOKUP(A16,Admin!$A$2:$A$601,Admin!$F$2:$F$601,"",0)</f>
        <v/>
      </c>
      <c r="F16" s="45"/>
      <c r="G16" s="21" t="str">
        <f t="shared" si="0"/>
        <v/>
      </c>
      <c r="I16" s="45"/>
      <c r="J16" s="45"/>
      <c r="K16" s="45"/>
      <c r="L16" s="45"/>
      <c r="M16" s="21" t="str">
        <f>_xlfn.XLOOKUP(I16,Admin!$A$2:$A$601,Admin!$F$2:$F$601,"",0)</f>
        <v/>
      </c>
      <c r="N16" s="45"/>
      <c r="O16" s="21" t="str">
        <f t="shared" si="1"/>
        <v/>
      </c>
    </row>
    <row r="17" spans="1:15" x14ac:dyDescent="0.35">
      <c r="A17" s="45"/>
      <c r="B17" s="45"/>
      <c r="C17" s="45"/>
      <c r="D17" s="45"/>
      <c r="E17" s="21" t="str">
        <f>_xlfn.XLOOKUP(A17,Admin!$A$2:$A$601,Admin!$F$2:$F$601,"",0)</f>
        <v/>
      </c>
      <c r="F17" s="45"/>
      <c r="G17" s="21" t="str">
        <f t="shared" si="0"/>
        <v/>
      </c>
      <c r="I17" s="45"/>
      <c r="J17" s="45"/>
      <c r="K17" s="45"/>
      <c r="L17" s="45"/>
      <c r="M17" s="21" t="str">
        <f>_xlfn.XLOOKUP(I17,Admin!$A$2:$A$601,Admin!$F$2:$F$601,"",0)</f>
        <v/>
      </c>
      <c r="N17" s="45"/>
      <c r="O17" s="21" t="str">
        <f t="shared" si="1"/>
        <v/>
      </c>
    </row>
    <row r="18" spans="1:15" x14ac:dyDescent="0.35">
      <c r="A18" s="45"/>
      <c r="B18" s="45"/>
      <c r="C18" s="45"/>
      <c r="D18" s="45"/>
      <c r="E18" s="21" t="str">
        <f>_xlfn.XLOOKUP(A18,Admin!$A$2:$A$601,Admin!$F$2:$F$601,"",0)</f>
        <v/>
      </c>
      <c r="F18" s="45"/>
      <c r="G18" s="21" t="str">
        <f t="shared" si="0"/>
        <v/>
      </c>
      <c r="I18" s="45"/>
      <c r="J18" s="45"/>
      <c r="K18" s="45"/>
      <c r="L18" s="45"/>
      <c r="M18" s="21" t="str">
        <f>_xlfn.XLOOKUP(I18,Admin!$A$2:$A$601,Admin!$F$2:$F$601,"",0)</f>
        <v/>
      </c>
      <c r="N18" s="45"/>
      <c r="O18" s="21" t="str">
        <f t="shared" si="1"/>
        <v/>
      </c>
    </row>
    <row r="19" spans="1:15" x14ac:dyDescent="0.35">
      <c r="A19" s="45"/>
      <c r="B19" s="45"/>
      <c r="C19" s="45"/>
      <c r="D19" s="45"/>
      <c r="E19" s="21" t="str">
        <f>_xlfn.XLOOKUP(A19,Admin!$A$2:$A$601,Admin!$F$2:$F$601,"",0)</f>
        <v/>
      </c>
      <c r="F19" s="45"/>
      <c r="G19" s="21" t="str">
        <f t="shared" si="0"/>
        <v/>
      </c>
      <c r="I19" s="45"/>
      <c r="J19" s="45"/>
      <c r="K19" s="45"/>
      <c r="L19" s="45"/>
      <c r="M19" s="21" t="str">
        <f>_xlfn.XLOOKUP(I19,Admin!$A$2:$A$601,Admin!$F$2:$F$601,"",0)</f>
        <v/>
      </c>
      <c r="N19" s="45"/>
      <c r="O19" s="21" t="str">
        <f t="shared" si="1"/>
        <v/>
      </c>
    </row>
    <row r="20" spans="1:15" x14ac:dyDescent="0.35">
      <c r="A20" s="45"/>
      <c r="B20" s="45"/>
      <c r="C20" s="45"/>
      <c r="D20" s="45"/>
      <c r="E20" s="21" t="str">
        <f>_xlfn.XLOOKUP(A20,Admin!$A$2:$A$601,Admin!$F$2:$F$601,"",0)</f>
        <v/>
      </c>
      <c r="F20" s="45"/>
      <c r="G20" s="21" t="str">
        <f t="shared" si="0"/>
        <v/>
      </c>
      <c r="I20" s="45"/>
      <c r="J20" s="45"/>
      <c r="K20" s="45"/>
      <c r="L20" s="45"/>
      <c r="M20" s="21" t="str">
        <f>_xlfn.XLOOKUP(I20,Admin!$A$2:$A$601,Admin!$F$2:$F$601,"",0)</f>
        <v/>
      </c>
      <c r="N20" s="45"/>
      <c r="O20" s="21" t="str">
        <f t="shared" si="1"/>
        <v/>
      </c>
    </row>
    <row r="21" spans="1:15" x14ac:dyDescent="0.35">
      <c r="A21" s="45"/>
      <c r="B21" s="45"/>
      <c r="C21" s="45"/>
      <c r="D21" s="45"/>
      <c r="E21" s="21" t="str">
        <f>_xlfn.XLOOKUP(A21,Admin!$A$2:$A$601,Admin!$F$2:$F$601,"",0)</f>
        <v/>
      </c>
      <c r="F21" s="45"/>
      <c r="G21" s="21" t="str">
        <f t="shared" si="0"/>
        <v/>
      </c>
      <c r="I21" s="45"/>
      <c r="J21" s="45"/>
      <c r="K21" s="45"/>
      <c r="L21" s="45"/>
      <c r="M21" s="21" t="str">
        <f>_xlfn.XLOOKUP(I21,Admin!$A$2:$A$601,Admin!$F$2:$F$601,"",0)</f>
        <v/>
      </c>
      <c r="N21" s="45"/>
      <c r="O21" s="21" t="str">
        <f t="shared" si="1"/>
        <v/>
      </c>
    </row>
    <row r="22" spans="1:15" x14ac:dyDescent="0.35">
      <c r="A22" s="45"/>
      <c r="B22" s="45"/>
      <c r="C22" s="45"/>
      <c r="D22" s="45"/>
      <c r="E22" s="21" t="str">
        <f>_xlfn.XLOOKUP(A22,Admin!$A$2:$A$601,Admin!$F$2:$F$601,"",0)</f>
        <v/>
      </c>
      <c r="F22" s="45"/>
      <c r="G22" s="21" t="str">
        <f t="shared" si="0"/>
        <v/>
      </c>
      <c r="I22" s="45"/>
      <c r="J22" s="45"/>
      <c r="K22" s="45"/>
      <c r="L22" s="45"/>
      <c r="M22" s="21" t="str">
        <f>_xlfn.XLOOKUP(I22,Admin!$A$2:$A$601,Admin!$F$2:$F$601,"",0)</f>
        <v/>
      </c>
      <c r="N22" s="45"/>
      <c r="O22" s="21" t="str">
        <f t="shared" si="1"/>
        <v/>
      </c>
    </row>
    <row r="23" spans="1:15" x14ac:dyDescent="0.35">
      <c r="A23" s="45"/>
      <c r="B23" s="45"/>
      <c r="C23" s="45"/>
      <c r="D23" s="45"/>
      <c r="E23" s="21" t="str">
        <f>_xlfn.XLOOKUP(A23,Admin!$A$2:$A$601,Admin!$F$2:$F$601,"",0)</f>
        <v/>
      </c>
      <c r="F23" s="45"/>
      <c r="G23" s="21" t="str">
        <f t="shared" si="0"/>
        <v/>
      </c>
      <c r="I23" s="45"/>
      <c r="J23" s="45"/>
      <c r="K23" s="45"/>
      <c r="L23" s="45"/>
      <c r="M23" s="21" t="str">
        <f>_xlfn.XLOOKUP(I23,Admin!$A$2:$A$601,Admin!$F$2:$F$601,"",0)</f>
        <v/>
      </c>
      <c r="N23" s="45"/>
      <c r="O23" s="21" t="str">
        <f t="shared" si="1"/>
        <v/>
      </c>
    </row>
    <row r="24" spans="1:15" x14ac:dyDescent="0.35">
      <c r="A24" s="45"/>
      <c r="B24" s="45"/>
      <c r="C24" s="45"/>
      <c r="D24" s="45"/>
      <c r="E24" s="21" t="str">
        <f>_xlfn.XLOOKUP(A24,Admin!$A$2:$A$601,Admin!$F$2:$F$601,"",0)</f>
        <v/>
      </c>
      <c r="F24" s="45"/>
      <c r="G24" s="21" t="str">
        <f t="shared" ref="G24:G28" si="2">IFERROR(RANK(F24,F$7:F$25,1),"")</f>
        <v/>
      </c>
      <c r="I24" s="45"/>
      <c r="J24" s="45"/>
      <c r="K24" s="45"/>
      <c r="L24" s="45"/>
      <c r="M24" s="21" t="str">
        <f>_xlfn.XLOOKUP(I24,Admin!$A$2:$A$601,Admin!$F$2:$F$601,"",0)</f>
        <v/>
      </c>
      <c r="N24" s="45"/>
      <c r="O24" s="21" t="str">
        <f t="shared" ref="O24:O50" si="3">IFERROR(RANK(N24,N$7:N$50,1),"")</f>
        <v/>
      </c>
    </row>
    <row r="25" spans="1:15" x14ac:dyDescent="0.35">
      <c r="A25" s="45"/>
      <c r="B25" s="45"/>
      <c r="C25" s="45"/>
      <c r="D25" s="45"/>
      <c r="E25" s="21" t="str">
        <f>_xlfn.XLOOKUP(A25,Admin!$A$2:$A$601,Admin!$F$2:$F$601,"",0)</f>
        <v/>
      </c>
      <c r="F25" s="45"/>
      <c r="G25" s="21" t="str">
        <f t="shared" si="2"/>
        <v/>
      </c>
      <c r="I25" s="45"/>
      <c r="J25" s="45"/>
      <c r="K25" s="45"/>
      <c r="L25" s="45"/>
      <c r="M25" s="21" t="str">
        <f>_xlfn.XLOOKUP(I25,Admin!$A$2:$A$601,Admin!$F$2:$F$601,"",0)</f>
        <v/>
      </c>
      <c r="N25" s="45"/>
      <c r="O25" s="21" t="str">
        <f t="shared" si="3"/>
        <v/>
      </c>
    </row>
    <row r="26" spans="1:15" x14ac:dyDescent="0.35">
      <c r="A26" s="45"/>
      <c r="B26" s="45"/>
      <c r="C26" s="45"/>
      <c r="D26" s="45"/>
      <c r="E26" s="21" t="str">
        <f>_xlfn.XLOOKUP(A26,Admin!$A$2:$A$601,Admin!$F$2:$F$601,"",0)</f>
        <v/>
      </c>
      <c r="F26" s="45"/>
      <c r="G26" s="21" t="str">
        <f t="shared" si="2"/>
        <v/>
      </c>
      <c r="I26" s="45"/>
      <c r="J26" s="45"/>
      <c r="K26" s="45"/>
      <c r="L26" s="45"/>
      <c r="M26" s="21" t="str">
        <f>_xlfn.XLOOKUP(I26,Admin!$A$2:$A$601,Admin!$F$2:$F$601,"",0)</f>
        <v/>
      </c>
      <c r="N26" s="45"/>
      <c r="O26" s="21" t="str">
        <f t="shared" si="3"/>
        <v/>
      </c>
    </row>
    <row r="27" spans="1:15" x14ac:dyDescent="0.35">
      <c r="A27" s="45"/>
      <c r="B27" s="45"/>
      <c r="C27" s="45"/>
      <c r="D27" s="45"/>
      <c r="E27" s="21" t="str">
        <f>_xlfn.XLOOKUP(A27,Admin!$A$2:$A$601,Admin!$F$2:$F$601,"",0)</f>
        <v/>
      </c>
      <c r="F27" s="45"/>
      <c r="G27" s="21" t="str">
        <f t="shared" si="2"/>
        <v/>
      </c>
      <c r="I27" s="45"/>
      <c r="J27" s="45"/>
      <c r="K27" s="45"/>
      <c r="L27" s="45"/>
      <c r="M27" s="21" t="str">
        <f>_xlfn.XLOOKUP(I27,Admin!$A$2:$A$601,Admin!$F$2:$F$601,"",0)</f>
        <v/>
      </c>
      <c r="N27" s="45"/>
      <c r="O27" s="21" t="str">
        <f t="shared" si="3"/>
        <v/>
      </c>
    </row>
    <row r="28" spans="1:15" x14ac:dyDescent="0.35">
      <c r="A28" s="45"/>
      <c r="B28" s="45"/>
      <c r="C28" s="45"/>
      <c r="D28" s="45"/>
      <c r="E28" s="21" t="str">
        <f>_xlfn.XLOOKUP(A28,Admin!$A$2:$A$601,Admin!$F$2:$F$601,"",0)</f>
        <v/>
      </c>
      <c r="F28" s="45"/>
      <c r="G28" s="21" t="str">
        <f t="shared" si="2"/>
        <v/>
      </c>
      <c r="I28" s="45"/>
      <c r="J28" s="45"/>
      <c r="K28" s="45"/>
      <c r="L28" s="45"/>
      <c r="M28" s="21" t="str">
        <f>_xlfn.XLOOKUP(I28,Admin!$A$2:$A$601,Admin!$F$2:$F$601,"",0)</f>
        <v/>
      </c>
      <c r="N28" s="45"/>
      <c r="O28" s="21" t="str">
        <f t="shared" si="3"/>
        <v/>
      </c>
    </row>
    <row r="29" spans="1:15" x14ac:dyDescent="0.35">
      <c r="A29" s="45"/>
      <c r="B29" s="45"/>
      <c r="C29" s="45"/>
      <c r="D29" s="45"/>
      <c r="E29" s="21" t="str">
        <f>_xlfn.XLOOKUP(A29,Admin!$A$2:$A$601,Admin!$F$2:$F$601,"",0)</f>
        <v/>
      </c>
      <c r="F29" s="45"/>
      <c r="G29" s="21"/>
      <c r="I29" s="45"/>
      <c r="J29" s="45"/>
      <c r="K29" s="45"/>
      <c r="L29" s="45"/>
      <c r="M29" s="21" t="str">
        <f>_xlfn.XLOOKUP(I29,Admin!$A$2:$A$601,Admin!$F$2:$F$601,"",0)</f>
        <v/>
      </c>
      <c r="N29" s="45"/>
      <c r="O29" s="21" t="str">
        <f t="shared" si="3"/>
        <v/>
      </c>
    </row>
    <row r="30" spans="1:15" x14ac:dyDescent="0.35">
      <c r="A30" s="45"/>
      <c r="B30" s="45"/>
      <c r="C30" s="45"/>
      <c r="D30" s="45"/>
      <c r="E30" s="21" t="str">
        <f>_xlfn.XLOOKUP(A30,Admin!$A$2:$A$601,Admin!$F$2:$F$601,"",0)</f>
        <v/>
      </c>
      <c r="F30" s="45"/>
      <c r="G30" s="21" t="str">
        <f t="shared" ref="G30:G50" si="4">IFERROR(RANK(F30,F$7:F$50,1),"")</f>
        <v/>
      </c>
      <c r="I30" s="45"/>
      <c r="J30" s="45"/>
      <c r="K30" s="45"/>
      <c r="L30" s="45"/>
      <c r="M30" s="21" t="str">
        <f>_xlfn.XLOOKUP(I30,Admin!$A$2:$A$601,Admin!$F$2:$F$601,"",0)</f>
        <v/>
      </c>
      <c r="N30" s="45"/>
      <c r="O30" s="21" t="str">
        <f t="shared" si="3"/>
        <v/>
      </c>
    </row>
    <row r="31" spans="1:15" x14ac:dyDescent="0.35">
      <c r="A31" s="45"/>
      <c r="B31" s="45"/>
      <c r="C31" s="45"/>
      <c r="D31" s="45"/>
      <c r="E31" s="21" t="str">
        <f>_xlfn.XLOOKUP(A31,Admin!$A$2:$A$601,Admin!$F$2:$F$601,"",0)</f>
        <v/>
      </c>
      <c r="F31" s="45"/>
      <c r="G31" s="21" t="str">
        <f t="shared" si="4"/>
        <v/>
      </c>
      <c r="I31" s="45"/>
      <c r="J31" s="45"/>
      <c r="K31" s="45"/>
      <c r="L31" s="45"/>
      <c r="M31" s="21" t="str">
        <f>_xlfn.XLOOKUP(I31,Admin!$A$2:$A$601,Admin!$F$2:$F$601,"",0)</f>
        <v/>
      </c>
      <c r="N31" s="45"/>
      <c r="O31" s="21" t="str">
        <f t="shared" si="3"/>
        <v/>
      </c>
    </row>
    <row r="32" spans="1:15" x14ac:dyDescent="0.35">
      <c r="A32" s="45"/>
      <c r="B32" s="45"/>
      <c r="C32" s="45"/>
      <c r="D32" s="45"/>
      <c r="E32" s="21" t="str">
        <f>_xlfn.XLOOKUP(A32,Admin!$A$2:$A$601,Admin!$F$2:$F$601,"",0)</f>
        <v/>
      </c>
      <c r="F32" s="45"/>
      <c r="G32" s="21" t="str">
        <f t="shared" si="4"/>
        <v/>
      </c>
      <c r="I32" s="45"/>
      <c r="J32" s="45"/>
      <c r="K32" s="45"/>
      <c r="L32" s="45"/>
      <c r="M32" s="21" t="str">
        <f>_xlfn.XLOOKUP(I32,Admin!$A$2:$A$601,Admin!$F$2:$F$601,"",0)</f>
        <v/>
      </c>
      <c r="N32" s="45"/>
      <c r="O32" s="21" t="str">
        <f t="shared" si="3"/>
        <v/>
      </c>
    </row>
    <row r="33" spans="1:15" x14ac:dyDescent="0.35">
      <c r="A33" s="45"/>
      <c r="B33" s="45"/>
      <c r="C33" s="45"/>
      <c r="D33" s="45"/>
      <c r="E33" s="21" t="str">
        <f>_xlfn.XLOOKUP(A33,Admin!$A$2:$A$601,Admin!$F$2:$F$601,"",0)</f>
        <v/>
      </c>
      <c r="F33" s="45"/>
      <c r="G33" s="21" t="str">
        <f t="shared" si="4"/>
        <v/>
      </c>
      <c r="I33" s="45"/>
      <c r="J33" s="45"/>
      <c r="K33" s="45"/>
      <c r="L33" s="45"/>
      <c r="M33" s="21" t="str">
        <f>_xlfn.XLOOKUP(I33,Admin!$A$2:$A$601,Admin!$F$2:$F$601,"",0)</f>
        <v/>
      </c>
      <c r="N33" s="45"/>
      <c r="O33" s="21" t="str">
        <f t="shared" si="3"/>
        <v/>
      </c>
    </row>
    <row r="34" spans="1:15" x14ac:dyDescent="0.35">
      <c r="A34" s="45"/>
      <c r="B34" s="45"/>
      <c r="C34" s="45"/>
      <c r="D34" s="45"/>
      <c r="E34" s="21" t="str">
        <f>_xlfn.XLOOKUP(A34,Admin!$A$2:$A$601,Admin!$F$2:$F$601,"",0)</f>
        <v/>
      </c>
      <c r="F34" s="45"/>
      <c r="G34" s="21" t="str">
        <f t="shared" si="4"/>
        <v/>
      </c>
      <c r="I34" s="45"/>
      <c r="J34" s="45"/>
      <c r="K34" s="45"/>
      <c r="L34" s="45"/>
      <c r="M34" s="21" t="str">
        <f>_xlfn.XLOOKUP(I34,Admin!$A$2:$A$601,Admin!$F$2:$F$601,"",0)</f>
        <v/>
      </c>
      <c r="N34" s="45"/>
      <c r="O34" s="21" t="str">
        <f t="shared" si="3"/>
        <v/>
      </c>
    </row>
    <row r="35" spans="1:15" x14ac:dyDescent="0.35">
      <c r="A35" s="45"/>
      <c r="B35" s="45"/>
      <c r="C35" s="45"/>
      <c r="D35" s="45"/>
      <c r="E35" s="21" t="str">
        <f>_xlfn.XLOOKUP(A35,Admin!$A$2:$A$601,Admin!$F$2:$F$601,"",0)</f>
        <v/>
      </c>
      <c r="F35" s="45"/>
      <c r="G35" s="21" t="str">
        <f t="shared" si="4"/>
        <v/>
      </c>
      <c r="I35" s="45"/>
      <c r="J35" s="45"/>
      <c r="K35" s="45"/>
      <c r="L35" s="45"/>
      <c r="M35" s="21" t="str">
        <f>_xlfn.XLOOKUP(I35,Admin!$A$2:$A$601,Admin!$F$2:$F$601,"",0)</f>
        <v/>
      </c>
      <c r="N35" s="45"/>
      <c r="O35" s="21" t="str">
        <f t="shared" si="3"/>
        <v/>
      </c>
    </row>
    <row r="36" spans="1:15" x14ac:dyDescent="0.35">
      <c r="A36" s="45"/>
      <c r="B36" s="45"/>
      <c r="C36" s="45"/>
      <c r="D36" s="45"/>
      <c r="E36" s="21" t="str">
        <f>_xlfn.XLOOKUP(A36,Admin!$A$2:$A$601,Admin!$F$2:$F$601,"",0)</f>
        <v/>
      </c>
      <c r="F36" s="45"/>
      <c r="G36" s="21" t="str">
        <f t="shared" si="4"/>
        <v/>
      </c>
      <c r="I36" s="45"/>
      <c r="J36" s="45"/>
      <c r="K36" s="45"/>
      <c r="L36" s="45"/>
      <c r="M36" s="21" t="str">
        <f>_xlfn.XLOOKUP(I36,Admin!$A$2:$A$601,Admin!$F$2:$F$601,"",0)</f>
        <v/>
      </c>
      <c r="N36" s="45"/>
      <c r="O36" s="21" t="str">
        <f t="shared" si="3"/>
        <v/>
      </c>
    </row>
    <row r="37" spans="1:15" x14ac:dyDescent="0.35">
      <c r="A37" s="45"/>
      <c r="B37" s="45"/>
      <c r="C37" s="45"/>
      <c r="D37" s="45"/>
      <c r="E37" s="21" t="str">
        <f>_xlfn.XLOOKUP(A37,Admin!$A$2:$A$601,Admin!$F$2:$F$601,"",0)</f>
        <v/>
      </c>
      <c r="F37" s="45"/>
      <c r="G37" s="21" t="str">
        <f t="shared" si="4"/>
        <v/>
      </c>
      <c r="I37" s="45"/>
      <c r="J37" s="45"/>
      <c r="K37" s="45"/>
      <c r="L37" s="45"/>
      <c r="M37" s="21" t="str">
        <f>_xlfn.XLOOKUP(I37,Admin!$A$2:$A$601,Admin!$F$2:$F$601,"",0)</f>
        <v/>
      </c>
      <c r="N37" s="45"/>
      <c r="O37" s="21" t="str">
        <f t="shared" si="3"/>
        <v/>
      </c>
    </row>
    <row r="38" spans="1:15" x14ac:dyDescent="0.35">
      <c r="A38" s="45"/>
      <c r="B38" s="45"/>
      <c r="C38" s="45"/>
      <c r="D38" s="45"/>
      <c r="E38" s="21" t="str">
        <f>_xlfn.XLOOKUP(A38,Admin!$A$2:$A$601,Admin!$F$2:$F$601,"",0)</f>
        <v/>
      </c>
      <c r="F38" s="45"/>
      <c r="G38" s="21" t="str">
        <f t="shared" si="4"/>
        <v/>
      </c>
      <c r="I38" s="45"/>
      <c r="J38" s="45"/>
      <c r="K38" s="45"/>
      <c r="L38" s="45"/>
      <c r="M38" s="21" t="str">
        <f>_xlfn.XLOOKUP(I38,Admin!$A$2:$A$601,Admin!$F$2:$F$601,"",0)</f>
        <v/>
      </c>
      <c r="N38" s="45"/>
      <c r="O38" s="21" t="str">
        <f t="shared" si="3"/>
        <v/>
      </c>
    </row>
    <row r="39" spans="1:15" x14ac:dyDescent="0.35">
      <c r="A39" s="45"/>
      <c r="B39" s="45"/>
      <c r="C39" s="45"/>
      <c r="D39" s="45"/>
      <c r="E39" s="21" t="str">
        <f>_xlfn.XLOOKUP(A39,Admin!$A$2:$A$601,Admin!$F$2:$F$601,"",0)</f>
        <v/>
      </c>
      <c r="F39" s="45"/>
      <c r="G39" s="21" t="str">
        <f t="shared" si="4"/>
        <v/>
      </c>
      <c r="I39" s="45"/>
      <c r="J39" s="45"/>
      <c r="K39" s="45"/>
      <c r="L39" s="45"/>
      <c r="M39" s="21" t="str">
        <f>_xlfn.XLOOKUP(I39,Admin!$A$2:$A$601,Admin!$F$2:$F$601,"",0)</f>
        <v/>
      </c>
      <c r="N39" s="45"/>
      <c r="O39" s="21" t="str">
        <f t="shared" si="3"/>
        <v/>
      </c>
    </row>
    <row r="40" spans="1:15" x14ac:dyDescent="0.35">
      <c r="A40" s="45"/>
      <c r="B40" s="45"/>
      <c r="C40" s="45"/>
      <c r="D40" s="45"/>
      <c r="E40" s="21" t="str">
        <f>_xlfn.XLOOKUP(A40,Admin!$A$2:$A$601,Admin!$F$2:$F$601,"",0)</f>
        <v/>
      </c>
      <c r="F40" s="45"/>
      <c r="G40" s="21" t="str">
        <f t="shared" si="4"/>
        <v/>
      </c>
      <c r="I40" s="45"/>
      <c r="J40" s="45"/>
      <c r="K40" s="45"/>
      <c r="L40" s="45"/>
      <c r="M40" s="21" t="str">
        <f>_xlfn.XLOOKUP(I40,Admin!$A$2:$A$601,Admin!$F$2:$F$601,"",0)</f>
        <v/>
      </c>
      <c r="N40" s="45"/>
      <c r="O40" s="21" t="str">
        <f t="shared" si="3"/>
        <v/>
      </c>
    </row>
    <row r="41" spans="1:15" x14ac:dyDescent="0.35">
      <c r="A41" s="45"/>
      <c r="B41" s="45"/>
      <c r="C41" s="45"/>
      <c r="D41" s="45"/>
      <c r="E41" s="21" t="str">
        <f>_xlfn.XLOOKUP(A41,Admin!$A$2:$A$601,Admin!$F$2:$F$601,"",0)</f>
        <v/>
      </c>
      <c r="F41" s="45"/>
      <c r="G41" s="21" t="str">
        <f t="shared" si="4"/>
        <v/>
      </c>
      <c r="I41" s="45"/>
      <c r="J41" s="45"/>
      <c r="K41" s="45"/>
      <c r="L41" s="45"/>
      <c r="M41" s="21" t="str">
        <f>_xlfn.XLOOKUP(I41,Admin!$A$2:$A$601,Admin!$F$2:$F$601,"",0)</f>
        <v/>
      </c>
      <c r="N41" s="45"/>
      <c r="O41" s="21" t="str">
        <f t="shared" si="3"/>
        <v/>
      </c>
    </row>
    <row r="42" spans="1:15" x14ac:dyDescent="0.35">
      <c r="A42" s="45"/>
      <c r="B42" s="45"/>
      <c r="C42" s="45"/>
      <c r="D42" s="45"/>
      <c r="E42" s="21" t="str">
        <f>_xlfn.XLOOKUP(A42,Admin!$A$2:$A$601,Admin!$F$2:$F$601,"",0)</f>
        <v/>
      </c>
      <c r="F42" s="45"/>
      <c r="G42" s="21" t="str">
        <f t="shared" si="4"/>
        <v/>
      </c>
      <c r="I42" s="45"/>
      <c r="J42" s="45"/>
      <c r="K42" s="45"/>
      <c r="L42" s="45"/>
      <c r="M42" s="21" t="str">
        <f>_xlfn.XLOOKUP(I42,Admin!$A$2:$A$601,Admin!$F$2:$F$601,"",0)</f>
        <v/>
      </c>
      <c r="N42" s="45"/>
      <c r="O42" s="21" t="str">
        <f t="shared" si="3"/>
        <v/>
      </c>
    </row>
    <row r="43" spans="1:15" x14ac:dyDescent="0.35">
      <c r="A43" s="45"/>
      <c r="B43" s="45"/>
      <c r="C43" s="45"/>
      <c r="D43" s="45"/>
      <c r="E43" s="21" t="str">
        <f>_xlfn.XLOOKUP(A43,Admin!$A$2:$A$601,Admin!$F$2:$F$601,"",0)</f>
        <v/>
      </c>
      <c r="F43" s="45"/>
      <c r="G43" s="21" t="str">
        <f t="shared" si="4"/>
        <v/>
      </c>
      <c r="I43" s="45"/>
      <c r="J43" s="45"/>
      <c r="K43" s="45"/>
      <c r="L43" s="45"/>
      <c r="M43" s="21" t="str">
        <f>_xlfn.XLOOKUP(I43,Admin!$A$2:$A$601,Admin!$F$2:$F$601,"",0)</f>
        <v/>
      </c>
      <c r="N43" s="45"/>
      <c r="O43" s="21" t="str">
        <f t="shared" si="3"/>
        <v/>
      </c>
    </row>
    <row r="44" spans="1:15" x14ac:dyDescent="0.35">
      <c r="A44" s="45"/>
      <c r="B44" s="45"/>
      <c r="C44" s="45"/>
      <c r="D44" s="45"/>
      <c r="E44" s="21" t="str">
        <f>_xlfn.XLOOKUP(A44,Admin!$A$2:$A$601,Admin!$F$2:$F$601,"",0)</f>
        <v/>
      </c>
      <c r="F44" s="45"/>
      <c r="G44" s="21" t="str">
        <f t="shared" si="4"/>
        <v/>
      </c>
      <c r="I44" s="45"/>
      <c r="J44" s="45"/>
      <c r="K44" s="45"/>
      <c r="L44" s="45"/>
      <c r="M44" s="21" t="str">
        <f>_xlfn.XLOOKUP(I44,Admin!$A$2:$A$601,Admin!$F$2:$F$601,"",0)</f>
        <v/>
      </c>
      <c r="N44" s="45"/>
      <c r="O44" s="21" t="str">
        <f t="shared" si="3"/>
        <v/>
      </c>
    </row>
    <row r="45" spans="1:15" x14ac:dyDescent="0.35">
      <c r="A45" s="45"/>
      <c r="B45" s="45"/>
      <c r="C45" s="45"/>
      <c r="D45" s="45"/>
      <c r="E45" s="21" t="str">
        <f>_xlfn.XLOOKUP(A45,Admin!$A$2:$A$601,Admin!$F$2:$F$601,"",0)</f>
        <v/>
      </c>
      <c r="F45" s="45"/>
      <c r="G45" s="21" t="str">
        <f t="shared" si="4"/>
        <v/>
      </c>
      <c r="I45" s="45"/>
      <c r="J45" s="45"/>
      <c r="K45" s="45"/>
      <c r="L45" s="45"/>
      <c r="M45" s="21" t="str">
        <f>_xlfn.XLOOKUP(I45,Admin!$A$2:$A$601,Admin!$F$2:$F$601,"",0)</f>
        <v/>
      </c>
      <c r="N45" s="45"/>
      <c r="O45" s="21" t="str">
        <f t="shared" si="3"/>
        <v/>
      </c>
    </row>
    <row r="46" spans="1:15" x14ac:dyDescent="0.35">
      <c r="A46" s="45"/>
      <c r="B46" s="45"/>
      <c r="C46" s="45"/>
      <c r="D46" s="45"/>
      <c r="E46" s="21" t="str">
        <f>_xlfn.XLOOKUP(A46,Admin!$A$2:$A$601,Admin!$F$2:$F$601,"",0)</f>
        <v/>
      </c>
      <c r="F46" s="45"/>
      <c r="G46" s="21" t="str">
        <f t="shared" si="4"/>
        <v/>
      </c>
      <c r="I46" s="45"/>
      <c r="J46" s="45"/>
      <c r="K46" s="45"/>
      <c r="L46" s="45"/>
      <c r="M46" s="21" t="str">
        <f>_xlfn.XLOOKUP(I46,Admin!$A$2:$A$601,Admin!$F$2:$F$601,"",0)</f>
        <v/>
      </c>
      <c r="N46" s="45"/>
      <c r="O46" s="21" t="str">
        <f t="shared" si="3"/>
        <v/>
      </c>
    </row>
    <row r="47" spans="1:15" x14ac:dyDescent="0.35">
      <c r="A47" s="45"/>
      <c r="B47" s="45"/>
      <c r="C47" s="45"/>
      <c r="D47" s="45"/>
      <c r="E47" s="21" t="str">
        <f>_xlfn.XLOOKUP(A47,Admin!$A$2:$A$601,Admin!$F$2:$F$601,"",0)</f>
        <v/>
      </c>
      <c r="F47" s="45"/>
      <c r="G47" s="21" t="str">
        <f t="shared" si="4"/>
        <v/>
      </c>
      <c r="I47" s="45"/>
      <c r="J47" s="45"/>
      <c r="K47" s="45"/>
      <c r="L47" s="45"/>
      <c r="M47" s="21" t="str">
        <f>_xlfn.XLOOKUP(I47,Admin!$A$2:$A$601,Admin!$F$2:$F$601,"",0)</f>
        <v/>
      </c>
      <c r="N47" s="45"/>
      <c r="O47" s="21" t="str">
        <f t="shared" si="3"/>
        <v/>
      </c>
    </row>
    <row r="48" spans="1:15" x14ac:dyDescent="0.35">
      <c r="A48" s="45"/>
      <c r="B48" s="45"/>
      <c r="C48" s="45"/>
      <c r="D48" s="45"/>
      <c r="E48" s="21" t="str">
        <f>_xlfn.XLOOKUP(A48,Admin!$A$2:$A$601,Admin!$F$2:$F$601,"",0)</f>
        <v/>
      </c>
      <c r="F48" s="45"/>
      <c r="G48" s="21" t="str">
        <f t="shared" si="4"/>
        <v/>
      </c>
      <c r="I48" s="45"/>
      <c r="J48" s="45"/>
      <c r="K48" s="45"/>
      <c r="L48" s="45"/>
      <c r="M48" s="21" t="str">
        <f>_xlfn.XLOOKUP(I48,Admin!$A$2:$A$601,Admin!$F$2:$F$601,"",0)</f>
        <v/>
      </c>
      <c r="N48" s="45"/>
      <c r="O48" s="21" t="str">
        <f t="shared" si="3"/>
        <v/>
      </c>
    </row>
    <row r="49" spans="1:15" x14ac:dyDescent="0.35">
      <c r="A49" s="45"/>
      <c r="B49" s="45"/>
      <c r="C49" s="45"/>
      <c r="D49" s="45"/>
      <c r="E49" s="21" t="str">
        <f>_xlfn.XLOOKUP(A49,Admin!$A$2:$A$601,Admin!$F$2:$F$601,"",0)</f>
        <v/>
      </c>
      <c r="F49" s="45"/>
      <c r="G49" s="21" t="str">
        <f t="shared" si="4"/>
        <v/>
      </c>
      <c r="I49" s="45"/>
      <c r="J49" s="45"/>
      <c r="K49" s="45"/>
      <c r="L49" s="45"/>
      <c r="M49" s="21" t="str">
        <f>_xlfn.XLOOKUP(I49,Admin!$A$2:$A$601,Admin!$F$2:$F$601,"",0)</f>
        <v/>
      </c>
      <c r="N49" s="45"/>
      <c r="O49" s="21" t="str">
        <f t="shared" si="3"/>
        <v/>
      </c>
    </row>
    <row r="50" spans="1:15" x14ac:dyDescent="0.35">
      <c r="A50" s="45"/>
      <c r="B50" s="45"/>
      <c r="C50" s="45"/>
      <c r="D50" s="45"/>
      <c r="E50" s="21" t="str">
        <f>_xlfn.XLOOKUP(A50,Admin!$A$2:$A$601,Admin!$F$2:$F$601,"",0)</f>
        <v/>
      </c>
      <c r="F50" s="45"/>
      <c r="G50" s="21" t="str">
        <f t="shared" si="4"/>
        <v/>
      </c>
      <c r="I50" s="45"/>
      <c r="J50" s="45"/>
      <c r="K50" s="45"/>
      <c r="L50" s="45"/>
      <c r="M50" s="21" t="str">
        <f>_xlfn.XLOOKUP(I50,Admin!$A$2:$A$601,Admin!$F$2:$F$601,"",0)</f>
        <v/>
      </c>
      <c r="N50" s="45"/>
      <c r="O50" s="21" t="str">
        <f t="shared" si="3"/>
        <v/>
      </c>
    </row>
  </sheetData>
  <sortState xmlns:xlrd2="http://schemas.microsoft.com/office/spreadsheetml/2017/richdata2" ref="I7:O23">
    <sortCondition ref="O7:O23"/>
  </sortState>
  <mergeCells count="1">
    <mergeCell ref="A1:O1"/>
  </mergeCells>
  <conditionalFormatting sqref="I7:L14 A7:D17">
    <cfRule type="duplicateValues" dxfId="179" priority="1"/>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8BAF-56B1-492D-AEE5-E6D13396F4BF}">
  <sheetPr codeName="Sheet11">
    <tabColor rgb="FF5DD5FF"/>
  </sheetPr>
  <dimension ref="A1:T60"/>
  <sheetViews>
    <sheetView zoomScale="86" workbookViewId="0">
      <selection activeCell="R14" sqref="R14"/>
    </sheetView>
  </sheetViews>
  <sheetFormatPr defaultColWidth="8.81640625" defaultRowHeight="14.5" x14ac:dyDescent="0.35"/>
  <cols>
    <col min="1" max="2" width="8.81640625" customWidth="1"/>
    <col min="3" max="3" width="20.7265625" customWidth="1"/>
    <col min="4" max="4" width="26.26953125" customWidth="1"/>
    <col min="5" max="5" width="8.81640625" customWidth="1"/>
    <col min="6" max="6" width="7.453125" customWidth="1"/>
    <col min="7" max="9" width="8.81640625" customWidth="1"/>
    <col min="10" max="10" width="21.81640625" customWidth="1"/>
    <col min="11" max="11" width="25.26953125" customWidth="1"/>
    <col min="12" max="12" width="8.81640625" customWidth="1"/>
    <col min="13" max="13" width="7.453125" customWidth="1"/>
    <col min="14" max="15" width="8.81640625" customWidth="1"/>
    <col min="16" max="16" width="9" customWidth="1"/>
    <col min="17" max="18" width="17.7265625" customWidth="1"/>
    <col min="19" max="19" width="8.81640625" customWidth="1"/>
    <col min="20" max="20" width="7.453125" customWidth="1"/>
    <col min="22" max="22" width="4.26953125" customWidth="1"/>
    <col min="25" max="26" width="17.453125" customWidth="1"/>
  </cols>
  <sheetData>
    <row r="1" spans="1:20" ht="31" x14ac:dyDescent="0.7">
      <c r="A1" s="97" t="s">
        <v>466</v>
      </c>
      <c r="B1" s="97"/>
      <c r="C1" s="97"/>
      <c r="D1" s="97"/>
      <c r="E1" s="97"/>
      <c r="F1" s="97"/>
      <c r="G1" s="97"/>
      <c r="H1" s="97"/>
      <c r="I1" s="97"/>
      <c r="J1" s="97"/>
      <c r="K1" s="97"/>
      <c r="L1" s="97"/>
      <c r="M1" s="97"/>
      <c r="N1" s="97"/>
      <c r="O1" s="97"/>
      <c r="P1" s="97"/>
      <c r="Q1" s="97"/>
      <c r="R1" s="97"/>
      <c r="S1" s="97"/>
      <c r="T1" s="97"/>
    </row>
    <row r="3" spans="1:20" ht="23.5" x14ac:dyDescent="0.55000000000000004">
      <c r="A3" s="46" t="s">
        <v>41</v>
      </c>
      <c r="B3" s="46"/>
      <c r="C3" s="49" t="s">
        <v>48</v>
      </c>
      <c r="D3" s="83" t="s">
        <v>492</v>
      </c>
      <c r="E3" s="46"/>
      <c r="F3" s="46"/>
    </row>
    <row r="4" spans="1:20" x14ac:dyDescent="0.35">
      <c r="A4" s="46"/>
      <c r="B4" s="46"/>
      <c r="C4" s="46"/>
      <c r="D4" s="46"/>
      <c r="E4" s="46"/>
      <c r="F4" s="46"/>
    </row>
    <row r="5" spans="1:20" x14ac:dyDescent="0.35">
      <c r="A5" s="46" t="s">
        <v>42</v>
      </c>
      <c r="B5" s="46"/>
      <c r="C5" s="46"/>
      <c r="D5" s="46"/>
      <c r="E5" s="46"/>
      <c r="F5" s="46"/>
    </row>
    <row r="6" spans="1:20" x14ac:dyDescent="0.35">
      <c r="A6" s="21" t="s">
        <v>29</v>
      </c>
      <c r="B6" s="21" t="s">
        <v>448</v>
      </c>
      <c r="C6" s="21" t="s">
        <v>54</v>
      </c>
      <c r="D6" s="21" t="s">
        <v>55</v>
      </c>
      <c r="E6" s="21" t="s">
        <v>43</v>
      </c>
      <c r="F6" s="21" t="s">
        <v>44</v>
      </c>
    </row>
    <row r="7" spans="1:20" x14ac:dyDescent="0.35">
      <c r="A7" s="45">
        <v>646</v>
      </c>
      <c r="B7" t="str">
        <f>_xlfn.XLOOKUP(A7,Admin!$A$2:$A$601,Admin!$C$2:$C$601,"",0)</f>
        <v>U13B WAC</v>
      </c>
      <c r="C7" s="21" t="str">
        <f>_xlfn.XLOOKUP(A7,Admin!$A$2:$A$601,Admin!$D$2:$D$601,"",0)</f>
        <v xml:space="preserve">ETHAN </v>
      </c>
      <c r="D7" s="21" t="str">
        <f>_xlfn.XLOOKUP(A7,Admin!$A$2:$A$601,Admin!$E$2:$E$601,"",0)</f>
        <v xml:space="preserve">BODMAN </v>
      </c>
      <c r="E7" s="45">
        <v>22.7</v>
      </c>
      <c r="F7" s="21">
        <v>1</v>
      </c>
    </row>
    <row r="8" spans="1:20" x14ac:dyDescent="0.35">
      <c r="A8" s="45">
        <v>345</v>
      </c>
      <c r="B8" t="str">
        <f>_xlfn.XLOOKUP(A8,Admin!$A$2:$A$601,Admin!$C$2:$C$601,"",0)</f>
        <v>U13B PAC</v>
      </c>
      <c r="C8" s="21" t="str">
        <f>_xlfn.XLOOKUP(A8,Admin!$A$2:$A$601,Admin!$D$2:$D$601,"",0)</f>
        <v>Tristan</v>
      </c>
      <c r="D8" s="21" t="str">
        <f>_xlfn.XLOOKUP(A8,Admin!$A$2:$A$601,Admin!$E$2:$E$601,"",0)</f>
        <v>Aubrey</v>
      </c>
      <c r="E8" s="57">
        <v>24</v>
      </c>
      <c r="F8" s="21">
        <v>2</v>
      </c>
    </row>
    <row r="9" spans="1:20" x14ac:dyDescent="0.35">
      <c r="A9" s="45">
        <v>653</v>
      </c>
      <c r="B9" t="str">
        <f>_xlfn.XLOOKUP(A9,Admin!$A$2:$A$601,Admin!$C$2:$C$601,"",0)</f>
        <v>U13B WAC</v>
      </c>
      <c r="C9" s="21" t="str">
        <f>_xlfn.XLOOKUP(A9,Admin!$A$2:$A$601,Admin!$D$2:$D$601,"",0)</f>
        <v>ROB</v>
      </c>
      <c r="D9" s="21" t="str">
        <f>_xlfn.XLOOKUP(A9,Admin!$A$2:$A$601,Admin!$E$2:$E$601,"",0)</f>
        <v>EMERY</v>
      </c>
      <c r="E9" s="45">
        <v>24.3</v>
      </c>
      <c r="F9" s="21">
        <v>3</v>
      </c>
    </row>
    <row r="10" spans="1:20" x14ac:dyDescent="0.35">
      <c r="A10" s="45">
        <v>488</v>
      </c>
      <c r="B10" t="str">
        <f>_xlfn.XLOOKUP(A10,Admin!$A$2:$A$601,Admin!$C$2:$C$601,"",0)</f>
        <v>U13B PR</v>
      </c>
      <c r="C10" s="21" t="str">
        <f>_xlfn.XLOOKUP(A10,Admin!$A$2:$A$601,Admin!$D$2:$D$601,"",0)</f>
        <v>Henry</v>
      </c>
      <c r="D10" s="21" t="str">
        <f>_xlfn.XLOOKUP(A10,Admin!$A$2:$A$601,Admin!$E$2:$E$601,"",0)</f>
        <v>Gordon</v>
      </c>
      <c r="E10" s="45">
        <v>24.3</v>
      </c>
      <c r="F10" s="21">
        <v>4</v>
      </c>
    </row>
    <row r="11" spans="1:20" x14ac:dyDescent="0.35">
      <c r="A11" s="45">
        <v>145</v>
      </c>
      <c r="B11" t="str">
        <f>_xlfn.XLOOKUP(A11,Admin!$A$2:$A$601,Admin!$C$2:$C$601,"",0)</f>
        <v>U13B BAC</v>
      </c>
      <c r="C11" s="21" t="str">
        <f>_xlfn.XLOOKUP(A11,Admin!$A$2:$A$601,Admin!$D$2:$D$601,"",0)</f>
        <v xml:space="preserve">Reuben </v>
      </c>
      <c r="D11" s="21" t="str">
        <f>_xlfn.XLOOKUP(A11,Admin!$A$2:$A$601,Admin!$E$2:$E$601,"",0)</f>
        <v>Gates</v>
      </c>
      <c r="E11" s="45">
        <v>24.8</v>
      </c>
      <c r="F11" s="21">
        <v>5</v>
      </c>
    </row>
    <row r="13" spans="1:20" ht="21" x14ac:dyDescent="0.5">
      <c r="A13" s="46" t="s">
        <v>41</v>
      </c>
      <c r="B13" s="46"/>
      <c r="C13" s="49" t="s">
        <v>48</v>
      </c>
      <c r="D13" s="46" t="s">
        <v>489</v>
      </c>
      <c r="E13" s="46"/>
      <c r="F13" s="46"/>
      <c r="H13" s="44" t="s">
        <v>45</v>
      </c>
      <c r="I13" s="44"/>
      <c r="J13" s="50" t="s">
        <v>49</v>
      </c>
      <c r="K13" s="44" t="s">
        <v>492</v>
      </c>
      <c r="L13" s="44"/>
      <c r="M13" s="44"/>
      <c r="O13" s="47" t="s">
        <v>45</v>
      </c>
      <c r="P13" s="47"/>
      <c r="Q13" s="51" t="s">
        <v>50</v>
      </c>
      <c r="R13" s="47" t="s">
        <v>492</v>
      </c>
      <c r="S13" s="47"/>
      <c r="T13" s="47"/>
    </row>
    <row r="14" spans="1:20" x14ac:dyDescent="0.35">
      <c r="A14" s="46"/>
      <c r="B14" s="46"/>
      <c r="C14" s="46"/>
      <c r="D14" s="46"/>
      <c r="E14" s="46"/>
      <c r="F14" s="46"/>
      <c r="H14" s="44"/>
      <c r="I14" s="44"/>
      <c r="J14" s="44"/>
      <c r="K14" s="44"/>
      <c r="L14" s="44"/>
      <c r="M14" s="44"/>
      <c r="O14" s="47"/>
      <c r="P14" s="47"/>
      <c r="Q14" s="47"/>
      <c r="R14" s="47"/>
      <c r="S14" s="47"/>
      <c r="T14" s="47"/>
    </row>
    <row r="15" spans="1:20" x14ac:dyDescent="0.35">
      <c r="A15" s="46" t="s">
        <v>42</v>
      </c>
      <c r="B15" s="46"/>
      <c r="C15" s="46"/>
      <c r="D15" s="46"/>
      <c r="E15" s="46"/>
      <c r="F15" s="46"/>
      <c r="H15" s="44" t="s">
        <v>42</v>
      </c>
      <c r="I15" s="44"/>
      <c r="J15" s="44"/>
      <c r="K15" s="44"/>
      <c r="L15" s="44"/>
      <c r="M15" s="44"/>
      <c r="O15" s="47" t="s">
        <v>42</v>
      </c>
      <c r="P15" s="47"/>
      <c r="Q15" s="47"/>
      <c r="R15" s="47"/>
      <c r="S15" s="47"/>
      <c r="T15" s="47"/>
    </row>
    <row r="16" spans="1:20" x14ac:dyDescent="0.35">
      <c r="A16" s="21" t="s">
        <v>29</v>
      </c>
      <c r="B16" s="21" t="s">
        <v>53</v>
      </c>
      <c r="C16" s="21" t="s">
        <v>54</v>
      </c>
      <c r="D16" s="21" t="s">
        <v>55</v>
      </c>
      <c r="E16" s="21" t="s">
        <v>43</v>
      </c>
      <c r="F16" s="21" t="s">
        <v>44</v>
      </c>
      <c r="H16" s="21" t="s">
        <v>29</v>
      </c>
      <c r="I16" s="21" t="s">
        <v>53</v>
      </c>
      <c r="J16" s="21" t="s">
        <v>54</v>
      </c>
      <c r="K16" s="21" t="s">
        <v>55</v>
      </c>
      <c r="L16" s="21" t="s">
        <v>43</v>
      </c>
      <c r="M16" s="21" t="s">
        <v>44</v>
      </c>
      <c r="O16" s="21" t="s">
        <v>29</v>
      </c>
      <c r="P16" s="21" t="s">
        <v>53</v>
      </c>
      <c r="Q16" s="21" t="s">
        <v>54</v>
      </c>
      <c r="R16" s="21" t="s">
        <v>55</v>
      </c>
      <c r="S16" s="21" t="s">
        <v>43</v>
      </c>
      <c r="T16" s="21" t="s">
        <v>44</v>
      </c>
    </row>
    <row r="17" spans="1:20" x14ac:dyDescent="0.35">
      <c r="A17" s="45">
        <v>345</v>
      </c>
      <c r="B17" s="21" t="str">
        <f>_xlfn.XLOOKUP(A17,Admin!$A$2:$A$601,Admin!$C$2:$C$601,"",0)</f>
        <v>U13B PAC</v>
      </c>
      <c r="C17" s="21" t="str">
        <f>_xlfn.XLOOKUP(A17,Admin!$A$2:$A$601,Admin!$D$2:$D$601,"",0)</f>
        <v>Tristan</v>
      </c>
      <c r="D17" s="21" t="str">
        <f>_xlfn.XLOOKUP(A17,Admin!$A$2:$A$601,Admin!$E$2:$E$601,"",0)</f>
        <v>Aubrey</v>
      </c>
      <c r="E17" s="45">
        <v>23.9</v>
      </c>
      <c r="F17" s="21">
        <f t="shared" ref="F17:F60" si="0">IFERROR(RANK(E17,E$17:E$60,1),"")</f>
        <v>1</v>
      </c>
      <c r="H17" s="45">
        <v>645</v>
      </c>
      <c r="I17" s="21" t="str">
        <f>_xlfn.XLOOKUP(H17,Admin!$A$2:$A$601,Admin!$C$2:$C$601,"",0)</f>
        <v>U13B WAC</v>
      </c>
      <c r="J17" s="21" t="str">
        <f>_xlfn.XLOOKUP(H17,Admin!$A$2:$A$601,Admin!$D$2:$D$601,"",0)</f>
        <v xml:space="preserve">MASON </v>
      </c>
      <c r="K17" s="21" t="str">
        <f>_xlfn.XLOOKUP(H17,Admin!$A$2:$A$601,Admin!$E$2:$E$601,"",0)</f>
        <v xml:space="preserve">DICKER </v>
      </c>
      <c r="L17" s="45">
        <v>53.1</v>
      </c>
      <c r="M17" s="21">
        <f t="shared" ref="M17:M60" si="1">IFERROR(RANK(L17,L$17:L$60,1),"")</f>
        <v>1</v>
      </c>
      <c r="O17" s="45">
        <v>348</v>
      </c>
      <c r="P17" s="21" t="str">
        <f>_xlfn.XLOOKUP(O17,Admin!$A$2:$A$601,Admin!$C$2:$C$601,"",0)</f>
        <v>U13B PAC</v>
      </c>
      <c r="Q17" s="21" t="str">
        <f>_xlfn.XLOOKUP(O17,Admin!$A$2:$A$601,Admin!$D$2:$D$601,"",0)</f>
        <v>Jude</v>
      </c>
      <c r="R17" s="21" t="str">
        <f>_xlfn.XLOOKUP(O17,Admin!$A$2:$A$601,Admin!$E$2:$E$601,"",0)</f>
        <v>Dovey</v>
      </c>
      <c r="S17" s="45">
        <v>84.1</v>
      </c>
      <c r="T17" s="21">
        <f t="shared" ref="T17:T60" si="2">IFERROR(RANK(S17,S$17:S$60,1),"")</f>
        <v>1</v>
      </c>
    </row>
    <row r="18" spans="1:20" x14ac:dyDescent="0.35">
      <c r="A18" s="45">
        <v>646</v>
      </c>
      <c r="B18" s="21" t="str">
        <f>_xlfn.XLOOKUP(A18,Admin!$A$2:$A$601,Admin!$C$2:$C$601,"",0)</f>
        <v>U13B WAC</v>
      </c>
      <c r="C18" s="21" t="str">
        <f>_xlfn.XLOOKUP(A18,Admin!$A$2:$A$601,Admin!$D$2:$D$601,"",0)</f>
        <v xml:space="preserve">ETHAN </v>
      </c>
      <c r="D18" s="21" t="str">
        <f>_xlfn.XLOOKUP(A18,Admin!$A$2:$A$601,Admin!$E$2:$E$601,"",0)</f>
        <v xml:space="preserve">BODMAN </v>
      </c>
      <c r="E18" s="45">
        <v>24.1</v>
      </c>
      <c r="F18" s="21">
        <f t="shared" si="0"/>
        <v>2</v>
      </c>
      <c r="H18" s="45">
        <v>646</v>
      </c>
      <c r="I18" s="21" t="str">
        <f>_xlfn.XLOOKUP(H18,Admin!$A$2:$A$601,Admin!$C$2:$C$601,"",0)</f>
        <v>U13B WAC</v>
      </c>
      <c r="J18" s="21" t="str">
        <f>_xlfn.XLOOKUP(H18,Admin!$A$2:$A$601,Admin!$D$2:$D$601,"",0)</f>
        <v xml:space="preserve">ETHAN </v>
      </c>
      <c r="K18" s="21" t="str">
        <f>_xlfn.XLOOKUP(H18,Admin!$A$2:$A$601,Admin!$E$2:$E$601,"",0)</f>
        <v xml:space="preserve">BODMAN </v>
      </c>
      <c r="L18" s="45">
        <v>53.4</v>
      </c>
      <c r="M18" s="21">
        <f t="shared" si="1"/>
        <v>2</v>
      </c>
      <c r="O18" s="45">
        <v>446</v>
      </c>
      <c r="P18" s="21" t="str">
        <f>_xlfn.XLOOKUP(O18,Admin!$A$2:$A$601,Admin!$C$2:$C$601,"",0)</f>
        <v>U13B PR</v>
      </c>
      <c r="Q18" s="21" t="str">
        <f>_xlfn.XLOOKUP(O18,Admin!$A$2:$A$601,Admin!$D$2:$D$601,"",0)</f>
        <v>Charlie</v>
      </c>
      <c r="R18" s="21" t="str">
        <f>_xlfn.XLOOKUP(O18,Admin!$A$2:$A$601,Admin!$E$2:$E$601,"",0)</f>
        <v>Stevens</v>
      </c>
      <c r="S18" s="45">
        <v>86.9</v>
      </c>
      <c r="T18" s="21">
        <f t="shared" si="2"/>
        <v>2</v>
      </c>
    </row>
    <row r="19" spans="1:20" x14ac:dyDescent="0.35">
      <c r="A19" s="45">
        <v>488</v>
      </c>
      <c r="B19" s="21" t="str">
        <f>_xlfn.XLOOKUP(A19,Admin!$A$2:$A$601,Admin!$C$2:$C$601,"",0)</f>
        <v>U13B PR</v>
      </c>
      <c r="C19" s="21" t="str">
        <f>_xlfn.XLOOKUP(A19,Admin!$A$2:$A$601,Admin!$D$2:$D$601,"",0)</f>
        <v>Henry</v>
      </c>
      <c r="D19" s="21" t="str">
        <f>_xlfn.XLOOKUP(A19,Admin!$A$2:$A$601,Admin!$E$2:$E$601,"",0)</f>
        <v>Gordon</v>
      </c>
      <c r="E19" s="45">
        <v>24.2</v>
      </c>
      <c r="F19" s="21">
        <f t="shared" si="0"/>
        <v>3</v>
      </c>
      <c r="H19" s="45">
        <v>455</v>
      </c>
      <c r="I19" s="21" t="str">
        <f>_xlfn.XLOOKUP(H19,Admin!$A$2:$A$601,Admin!$C$2:$C$601,"",0)</f>
        <v>U13B PR</v>
      </c>
      <c r="J19" s="21" t="str">
        <f>_xlfn.XLOOKUP(H19,Admin!$A$2:$A$601,Admin!$D$2:$D$601,"",0)</f>
        <v>Finley</v>
      </c>
      <c r="K19" s="21" t="str">
        <f>_xlfn.XLOOKUP(H19,Admin!$A$2:$A$601,Admin!$E$2:$E$601,"",0)</f>
        <v>Woollard</v>
      </c>
      <c r="L19" s="45">
        <v>54</v>
      </c>
      <c r="M19" s="21">
        <f t="shared" si="1"/>
        <v>3</v>
      </c>
      <c r="O19" s="45">
        <v>445</v>
      </c>
      <c r="P19" s="21" t="str">
        <f>_xlfn.XLOOKUP(O19,Admin!$A$2:$A$601,Admin!$C$2:$C$601,"",0)</f>
        <v>U13B PR</v>
      </c>
      <c r="Q19" s="21" t="str">
        <f>_xlfn.XLOOKUP(O19,Admin!$A$2:$A$601,Admin!$D$2:$D$601,"",0)</f>
        <v>Jacob</v>
      </c>
      <c r="R19" s="21" t="str">
        <f>_xlfn.XLOOKUP(O19,Admin!$A$2:$A$601,Admin!$E$2:$E$601,"",0)</f>
        <v>Warren</v>
      </c>
      <c r="S19" s="45">
        <v>91.9</v>
      </c>
      <c r="T19" s="21">
        <f t="shared" si="2"/>
        <v>3</v>
      </c>
    </row>
    <row r="20" spans="1:20" x14ac:dyDescent="0.35">
      <c r="A20" s="45">
        <v>653</v>
      </c>
      <c r="B20" s="21" t="str">
        <f>_xlfn.XLOOKUP(A20,Admin!$A$2:$A$601,Admin!$C$2:$C$601,"",0)</f>
        <v>U13B WAC</v>
      </c>
      <c r="C20" s="21" t="str">
        <f>_xlfn.XLOOKUP(A20,Admin!$A$2:$A$601,Admin!$D$2:$D$601,"",0)</f>
        <v>ROB</v>
      </c>
      <c r="D20" s="21" t="str">
        <f>_xlfn.XLOOKUP(A20,Admin!$A$2:$A$601,Admin!$E$2:$E$601,"",0)</f>
        <v>EMERY</v>
      </c>
      <c r="E20" s="45">
        <v>24.3</v>
      </c>
      <c r="F20" s="21">
        <f t="shared" si="0"/>
        <v>4</v>
      </c>
      <c r="H20" s="45">
        <v>447</v>
      </c>
      <c r="I20" s="21" t="str">
        <f>_xlfn.XLOOKUP(H20,Admin!$A$2:$A$601,Admin!$C$2:$C$601,"",0)</f>
        <v>U13B PR</v>
      </c>
      <c r="J20" s="21" t="str">
        <f>_xlfn.XLOOKUP(H20,Admin!$A$2:$A$601,Admin!$D$2:$D$601,"",0)</f>
        <v>Theo</v>
      </c>
      <c r="K20" s="21" t="str">
        <f>_xlfn.XLOOKUP(H20,Admin!$A$2:$A$601,Admin!$E$2:$E$601,"",0)</f>
        <v>Stevens</v>
      </c>
      <c r="L20" s="45">
        <v>56.4</v>
      </c>
      <c r="M20" s="21">
        <f t="shared" si="1"/>
        <v>4</v>
      </c>
      <c r="O20" s="45"/>
      <c r="P20" s="21" t="str">
        <f>_xlfn.XLOOKUP(O20,Admin!$A$2:$A$601,Admin!$C$2:$C$601,"",0)</f>
        <v/>
      </c>
      <c r="Q20" s="21" t="str">
        <f>_xlfn.XLOOKUP(O20,Admin!$A$2:$A$601,Admin!$D$2:$D$601,"",0)</f>
        <v/>
      </c>
      <c r="R20" s="21" t="str">
        <f>_xlfn.XLOOKUP(O20,Admin!$A$2:$A$601,Admin!$E$2:$E$601,"",0)</f>
        <v/>
      </c>
      <c r="S20" s="45"/>
      <c r="T20" s="21" t="str">
        <f t="shared" si="2"/>
        <v/>
      </c>
    </row>
    <row r="21" spans="1:20" x14ac:dyDescent="0.35">
      <c r="A21" s="45">
        <v>145</v>
      </c>
      <c r="B21" s="21" t="str">
        <f>_xlfn.XLOOKUP(A21,Admin!$A$2:$A$601,Admin!$C$2:$C$601,"",0)</f>
        <v>U13B BAC</v>
      </c>
      <c r="C21" s="21" t="str">
        <f>_xlfn.XLOOKUP(A21,Admin!$A$2:$A$601,Admin!$D$2:$D$601,"",0)</f>
        <v xml:space="preserve">Reuben </v>
      </c>
      <c r="D21" s="21" t="str">
        <f>_xlfn.XLOOKUP(A21,Admin!$A$2:$A$601,Admin!$E$2:$E$601,"",0)</f>
        <v>Gates</v>
      </c>
      <c r="E21" s="45">
        <v>24.7</v>
      </c>
      <c r="F21" s="21">
        <f t="shared" si="0"/>
        <v>5</v>
      </c>
      <c r="H21" s="45">
        <v>445</v>
      </c>
      <c r="I21" s="21" t="str">
        <f>_xlfn.XLOOKUP(H21,Admin!$A$2:$A$601,Admin!$C$2:$C$601,"",0)</f>
        <v>U13B PR</v>
      </c>
      <c r="J21" s="21" t="str">
        <f>_xlfn.XLOOKUP(H21,Admin!$A$2:$A$601,Admin!$D$2:$D$601,"",0)</f>
        <v>Jacob</v>
      </c>
      <c r="K21" s="21" t="str">
        <f>_xlfn.XLOOKUP(H21,Admin!$A$2:$A$601,Admin!$E$2:$E$601,"",0)</f>
        <v>Warren</v>
      </c>
      <c r="L21" s="45">
        <v>57.2</v>
      </c>
      <c r="M21" s="21">
        <f t="shared" si="1"/>
        <v>5</v>
      </c>
      <c r="O21" s="45"/>
      <c r="P21" s="21" t="str">
        <f>_xlfn.XLOOKUP(O21,Admin!$A$2:$A$601,Admin!$C$2:$C$601,"",0)</f>
        <v/>
      </c>
      <c r="Q21" s="21" t="str">
        <f>_xlfn.XLOOKUP(O21,Admin!$A$2:$A$601,Admin!$D$2:$D$601,"",0)</f>
        <v/>
      </c>
      <c r="R21" s="21" t="str">
        <f>_xlfn.XLOOKUP(O21,Admin!$A$2:$A$601,Admin!$E$2:$E$601,"",0)</f>
        <v/>
      </c>
      <c r="S21" s="45"/>
      <c r="T21" s="21" t="str">
        <f t="shared" si="2"/>
        <v/>
      </c>
    </row>
    <row r="22" spans="1:20" x14ac:dyDescent="0.35">
      <c r="A22" s="45">
        <v>455</v>
      </c>
      <c r="B22" s="21" t="str">
        <f>_xlfn.XLOOKUP(A22,Admin!$A$2:$A$601,Admin!$C$2:$C$601,"",0)</f>
        <v>U13B PR</v>
      </c>
      <c r="C22" s="21" t="str">
        <f>_xlfn.XLOOKUP(A22,Admin!$A$2:$A$601,Admin!$D$2:$D$601,"",0)</f>
        <v>Finley</v>
      </c>
      <c r="D22" s="21" t="str">
        <f>_xlfn.XLOOKUP(A22,Admin!$A$2:$A$601,Admin!$E$2:$E$601,"",0)</f>
        <v>Woollard</v>
      </c>
      <c r="E22" s="45">
        <v>25</v>
      </c>
      <c r="F22" s="21">
        <f t="shared" si="0"/>
        <v>6</v>
      </c>
      <c r="H22" s="45">
        <v>451</v>
      </c>
      <c r="I22" s="21" t="str">
        <f>_xlfn.XLOOKUP(H22,Admin!$A$2:$A$601,Admin!$C$2:$C$601,"",0)</f>
        <v>U13B PR</v>
      </c>
      <c r="J22" s="21" t="str">
        <f>_xlfn.XLOOKUP(H22,Admin!$A$2:$A$601,Admin!$D$2:$D$601,"",0)</f>
        <v>Owen</v>
      </c>
      <c r="K22" s="21" t="str">
        <f>_xlfn.XLOOKUP(H22,Admin!$A$2:$A$601,Admin!$E$2:$E$601,"",0)</f>
        <v>Maguire</v>
      </c>
      <c r="L22" s="45">
        <v>59.7</v>
      </c>
      <c r="M22" s="21">
        <f t="shared" si="1"/>
        <v>6</v>
      </c>
      <c r="O22" s="45"/>
      <c r="P22" s="21" t="str">
        <f>_xlfn.XLOOKUP(O22,Admin!$A$2:$A$601,Admin!$C$2:$C$601,"",0)</f>
        <v/>
      </c>
      <c r="Q22" s="21" t="str">
        <f>_xlfn.XLOOKUP(O22,Admin!$A$2:$A$601,Admin!$D$2:$D$601,"",0)</f>
        <v/>
      </c>
      <c r="R22" s="21" t="str">
        <f>_xlfn.XLOOKUP(O22,Admin!$A$2:$A$601,Admin!$E$2:$E$601,"",0)</f>
        <v/>
      </c>
      <c r="S22" s="45"/>
      <c r="T22" s="21" t="str">
        <f t="shared" si="2"/>
        <v/>
      </c>
    </row>
    <row r="23" spans="1:20" x14ac:dyDescent="0.35">
      <c r="A23" s="45">
        <v>346</v>
      </c>
      <c r="B23" s="21" t="str">
        <f>_xlfn.XLOOKUP(A23,Admin!$A$2:$A$601,Admin!$C$2:$C$601,"",0)</f>
        <v>U13B PAC</v>
      </c>
      <c r="C23" s="21" t="str">
        <f>_xlfn.XLOOKUP(A23,Admin!$A$2:$A$601,Admin!$D$2:$D$601,"",0)</f>
        <v>Harry</v>
      </c>
      <c r="D23" s="21" t="str">
        <f>_xlfn.XLOOKUP(A23,Admin!$A$2:$A$601,Admin!$E$2:$E$601,"",0)</f>
        <v>Butt</v>
      </c>
      <c r="E23" s="45">
        <v>25.6</v>
      </c>
      <c r="F23" s="21">
        <f t="shared" si="0"/>
        <v>7</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row>
    <row r="24" spans="1:20" x14ac:dyDescent="0.35">
      <c r="A24" s="45">
        <v>451</v>
      </c>
      <c r="B24" s="21" t="str">
        <f>_xlfn.XLOOKUP(A24,Admin!$A$2:$A$601,Admin!$C$2:$C$601,"",0)</f>
        <v>U13B PR</v>
      </c>
      <c r="C24" s="21" t="str">
        <f>_xlfn.XLOOKUP(A24,Admin!$A$2:$A$601,Admin!$D$2:$D$601,"",0)</f>
        <v>Owen</v>
      </c>
      <c r="D24" s="21" t="str">
        <f>_xlfn.XLOOKUP(A24,Admin!$A$2:$A$601,Admin!$E$2:$E$601,"",0)</f>
        <v>Maguire</v>
      </c>
      <c r="E24" s="45">
        <v>28</v>
      </c>
      <c r="F24" s="21">
        <f t="shared" si="0"/>
        <v>8</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row>
    <row r="25" spans="1:20" x14ac:dyDescent="0.35">
      <c r="A25" s="45">
        <v>149</v>
      </c>
      <c r="B25" s="21" t="str">
        <f>_xlfn.XLOOKUP(A25,Admin!$A$2:$A$601,Admin!$C$2:$C$601,"",0)</f>
        <v>U13B BAC</v>
      </c>
      <c r="C25" s="21" t="str">
        <f>_xlfn.XLOOKUP(A25,Admin!$A$2:$A$601,Admin!$D$2:$D$601,"",0)</f>
        <v xml:space="preserve">Thomas </v>
      </c>
      <c r="D25" s="21" t="str">
        <f>_xlfn.XLOOKUP(A25,Admin!$A$2:$A$601,Admin!$E$2:$E$601,"",0)</f>
        <v>Taylor</v>
      </c>
      <c r="E25" s="45">
        <v>28.1</v>
      </c>
      <c r="F25" s="21">
        <f t="shared" si="0"/>
        <v>9</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row>
    <row r="26" spans="1:20"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row>
    <row r="27" spans="1:20"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row>
    <row r="28" spans="1:20"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row>
    <row r="29" spans="1:20"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row>
    <row r="30" spans="1:20"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row>
    <row r="31" spans="1:20"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row>
    <row r="32" spans="1:20"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row>
    <row r="33" spans="1:20"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row>
    <row r="34" spans="1:20"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row>
    <row r="35" spans="1:20"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row>
    <row r="36" spans="1:20"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row>
    <row r="37" spans="1:20"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row>
    <row r="38" spans="1:20"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row>
    <row r="39" spans="1:20"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row>
    <row r="40" spans="1:20"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row>
    <row r="41" spans="1:20"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row>
    <row r="42" spans="1:20"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row>
    <row r="43" spans="1:20"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row>
    <row r="44" spans="1:20"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row>
    <row r="45" spans="1:20"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row>
    <row r="46" spans="1:20"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row>
    <row r="47" spans="1:20"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row>
    <row r="48" spans="1:20"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row>
    <row r="49" spans="1:20"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row>
    <row r="50" spans="1:20"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row>
    <row r="51" spans="1:20" x14ac:dyDescent="0.35">
      <c r="A51" s="45"/>
      <c r="B51" s="21" t="str">
        <f>_xlfn.XLOOKUP(A51,Admin!$A$2:$A$601,Admin!$C$2:$C$601,"",0)</f>
        <v/>
      </c>
      <c r="C51" s="21" t="str">
        <f>_xlfn.XLOOKUP(A51,Admin!$A$2:$A$601,Admin!$D$2:$D$601,"",0)</f>
        <v/>
      </c>
      <c r="D51" s="21" t="str">
        <f>_xlfn.XLOOKUP(A51,Admin!$A$2:$A$601,Admin!$E$2:$E$601,"",0)</f>
        <v/>
      </c>
      <c r="E51" s="45"/>
      <c r="F51" s="21" t="str">
        <f t="shared" si="0"/>
        <v/>
      </c>
      <c r="H51" s="45"/>
      <c r="I51" s="21" t="str">
        <f>_xlfn.XLOOKUP(H51,Admin!$A$2:$A$601,Admin!$C$2:$C$601,"",0)</f>
        <v/>
      </c>
      <c r="J51" s="21" t="str">
        <f>_xlfn.XLOOKUP(H51,Admin!$A$2:$A$601,Admin!$D$2:$D$601,"",0)</f>
        <v/>
      </c>
      <c r="K51" s="21" t="str">
        <f>_xlfn.XLOOKUP(H51,Admin!$A$2:$A$601,Admin!$E$2:$E$601,"",0)</f>
        <v/>
      </c>
      <c r="L51" s="45"/>
      <c r="M51" s="21" t="str">
        <f t="shared" si="1"/>
        <v/>
      </c>
      <c r="O51" s="45"/>
      <c r="P51" s="21" t="str">
        <f>_xlfn.XLOOKUP(O51,Admin!$A$2:$A$601,Admin!$C$2:$C$601,"",0)</f>
        <v/>
      </c>
      <c r="Q51" s="21" t="str">
        <f>_xlfn.XLOOKUP(O51,Admin!$A$2:$A$601,Admin!$D$2:$D$601,"",0)</f>
        <v/>
      </c>
      <c r="R51" s="21" t="str">
        <f>_xlfn.XLOOKUP(O51,Admin!$A$2:$A$601,Admin!$E$2:$E$601,"",0)</f>
        <v/>
      </c>
      <c r="S51" s="45"/>
      <c r="T51" s="21" t="str">
        <f t="shared" si="2"/>
        <v/>
      </c>
    </row>
    <row r="52" spans="1:20" x14ac:dyDescent="0.35">
      <c r="A52" s="45"/>
      <c r="B52" s="21" t="str">
        <f>_xlfn.XLOOKUP(A52,Admin!$A$2:$A$601,Admin!$C$2:$C$601,"",0)</f>
        <v/>
      </c>
      <c r="C52" s="21" t="str">
        <f>_xlfn.XLOOKUP(A52,Admin!$A$2:$A$601,Admin!$D$2:$D$601,"",0)</f>
        <v/>
      </c>
      <c r="D52" s="21" t="str">
        <f>_xlfn.XLOOKUP(A52,Admin!$A$2:$A$601,Admin!$E$2:$E$601,"",0)</f>
        <v/>
      </c>
      <c r="E52" s="45"/>
      <c r="F52" s="21" t="str">
        <f t="shared" si="0"/>
        <v/>
      </c>
      <c r="H52" s="45"/>
      <c r="I52" s="21" t="str">
        <f>_xlfn.XLOOKUP(H52,Admin!$A$2:$A$601,Admin!$C$2:$C$601,"",0)</f>
        <v/>
      </c>
      <c r="J52" s="21" t="str">
        <f>_xlfn.XLOOKUP(H52,Admin!$A$2:$A$601,Admin!$D$2:$D$601,"",0)</f>
        <v/>
      </c>
      <c r="K52" s="21" t="str">
        <f>_xlfn.XLOOKUP(H52,Admin!$A$2:$A$601,Admin!$E$2:$E$601,"",0)</f>
        <v/>
      </c>
      <c r="L52" s="45"/>
      <c r="M52" s="21" t="str">
        <f t="shared" si="1"/>
        <v/>
      </c>
      <c r="O52" s="45"/>
      <c r="P52" s="21" t="str">
        <f>_xlfn.XLOOKUP(O52,Admin!$A$2:$A$601,Admin!$C$2:$C$601,"",0)</f>
        <v/>
      </c>
      <c r="Q52" s="21" t="str">
        <f>_xlfn.XLOOKUP(O52,Admin!$A$2:$A$601,Admin!$D$2:$D$601,"",0)</f>
        <v/>
      </c>
      <c r="R52" s="21" t="str">
        <f>_xlfn.XLOOKUP(O52,Admin!$A$2:$A$601,Admin!$E$2:$E$601,"",0)</f>
        <v/>
      </c>
      <c r="S52" s="45"/>
      <c r="T52" s="21" t="str">
        <f t="shared" si="2"/>
        <v/>
      </c>
    </row>
    <row r="53" spans="1:20" x14ac:dyDescent="0.35">
      <c r="A53" s="45"/>
      <c r="B53" s="21" t="str">
        <f>_xlfn.XLOOKUP(A53,Admin!$A$2:$A$601,Admin!$C$2:$C$601,"",0)</f>
        <v/>
      </c>
      <c r="C53" s="21" t="str">
        <f>_xlfn.XLOOKUP(A53,Admin!$A$2:$A$601,Admin!$D$2:$D$601,"",0)</f>
        <v/>
      </c>
      <c r="D53" s="21" t="str">
        <f>_xlfn.XLOOKUP(A53,Admin!$A$2:$A$601,Admin!$E$2:$E$601,"",0)</f>
        <v/>
      </c>
      <c r="E53" s="45"/>
      <c r="F53" s="21" t="str">
        <f t="shared" si="0"/>
        <v/>
      </c>
      <c r="H53" s="45"/>
      <c r="I53" s="21" t="str">
        <f>_xlfn.XLOOKUP(H53,Admin!$A$2:$A$601,Admin!$C$2:$C$601,"",0)</f>
        <v/>
      </c>
      <c r="J53" s="21" t="str">
        <f>_xlfn.XLOOKUP(H53,Admin!$A$2:$A$601,Admin!$D$2:$D$601,"",0)</f>
        <v/>
      </c>
      <c r="K53" s="21" t="str">
        <f>_xlfn.XLOOKUP(H53,Admin!$A$2:$A$601,Admin!$E$2:$E$601,"",0)</f>
        <v/>
      </c>
      <c r="L53" s="45"/>
      <c r="M53" s="21" t="str">
        <f t="shared" si="1"/>
        <v/>
      </c>
      <c r="O53" s="45"/>
      <c r="P53" s="21" t="str">
        <f>_xlfn.XLOOKUP(O53,Admin!$A$2:$A$601,Admin!$C$2:$C$601,"",0)</f>
        <v/>
      </c>
      <c r="Q53" s="21" t="str">
        <f>_xlfn.XLOOKUP(O53,Admin!$A$2:$A$601,Admin!$D$2:$D$601,"",0)</f>
        <v/>
      </c>
      <c r="R53" s="21" t="str">
        <f>_xlfn.XLOOKUP(O53,Admin!$A$2:$A$601,Admin!$E$2:$E$601,"",0)</f>
        <v/>
      </c>
      <c r="S53" s="45"/>
      <c r="T53" s="21" t="str">
        <f t="shared" si="2"/>
        <v/>
      </c>
    </row>
    <row r="54" spans="1:20" x14ac:dyDescent="0.35">
      <c r="A54" s="45"/>
      <c r="B54" s="21" t="str">
        <f>_xlfn.XLOOKUP(A54,Admin!$A$2:$A$601,Admin!$C$2:$C$601,"",0)</f>
        <v/>
      </c>
      <c r="C54" s="21" t="str">
        <f>_xlfn.XLOOKUP(A54,Admin!$A$2:$A$601,Admin!$D$2:$D$601,"",0)</f>
        <v/>
      </c>
      <c r="D54" s="21" t="str">
        <f>_xlfn.XLOOKUP(A54,Admin!$A$2:$A$601,Admin!$E$2:$E$601,"",0)</f>
        <v/>
      </c>
      <c r="E54" s="45"/>
      <c r="F54" s="21" t="str">
        <f t="shared" si="0"/>
        <v/>
      </c>
      <c r="H54" s="45"/>
      <c r="I54" s="21" t="str">
        <f>_xlfn.XLOOKUP(H54,Admin!$A$2:$A$601,Admin!$C$2:$C$601,"",0)</f>
        <v/>
      </c>
      <c r="J54" s="21" t="str">
        <f>_xlfn.XLOOKUP(H54,Admin!$A$2:$A$601,Admin!$D$2:$D$601,"",0)</f>
        <v/>
      </c>
      <c r="K54" s="21" t="str">
        <f>_xlfn.XLOOKUP(H54,Admin!$A$2:$A$601,Admin!$E$2:$E$601,"",0)</f>
        <v/>
      </c>
      <c r="L54" s="45"/>
      <c r="M54" s="21" t="str">
        <f t="shared" si="1"/>
        <v/>
      </c>
      <c r="O54" s="45"/>
      <c r="P54" s="21" t="str">
        <f>_xlfn.XLOOKUP(O54,Admin!$A$2:$A$601,Admin!$C$2:$C$601,"",0)</f>
        <v/>
      </c>
      <c r="Q54" s="21" t="str">
        <f>_xlfn.XLOOKUP(O54,Admin!$A$2:$A$601,Admin!$D$2:$D$601,"",0)</f>
        <v/>
      </c>
      <c r="R54" s="21" t="str">
        <f>_xlfn.XLOOKUP(O54,Admin!$A$2:$A$601,Admin!$E$2:$E$601,"",0)</f>
        <v/>
      </c>
      <c r="S54" s="45"/>
      <c r="T54" s="21" t="str">
        <f t="shared" si="2"/>
        <v/>
      </c>
    </row>
    <row r="55" spans="1:20" x14ac:dyDescent="0.35">
      <c r="A55" s="45"/>
      <c r="B55" s="21" t="str">
        <f>_xlfn.XLOOKUP(A55,Admin!$A$2:$A$601,Admin!$C$2:$C$601,"",0)</f>
        <v/>
      </c>
      <c r="C55" s="21" t="str">
        <f>_xlfn.XLOOKUP(A55,Admin!$A$2:$A$601,Admin!$D$2:$D$601,"",0)</f>
        <v/>
      </c>
      <c r="D55" s="21" t="str">
        <f>_xlfn.XLOOKUP(A55,Admin!$A$2:$A$601,Admin!$E$2:$E$601,"",0)</f>
        <v/>
      </c>
      <c r="E55" s="45"/>
      <c r="F55" s="21" t="str">
        <f t="shared" si="0"/>
        <v/>
      </c>
      <c r="H55" s="45"/>
      <c r="I55" s="21" t="str">
        <f>_xlfn.XLOOKUP(H55,Admin!$A$2:$A$601,Admin!$C$2:$C$601,"",0)</f>
        <v/>
      </c>
      <c r="J55" s="21" t="str">
        <f>_xlfn.XLOOKUP(H55,Admin!$A$2:$A$601,Admin!$D$2:$D$601,"",0)</f>
        <v/>
      </c>
      <c r="K55" s="21" t="str">
        <f>_xlfn.XLOOKUP(H55,Admin!$A$2:$A$601,Admin!$E$2:$E$601,"",0)</f>
        <v/>
      </c>
      <c r="L55" s="45"/>
      <c r="M55" s="21" t="str">
        <f t="shared" si="1"/>
        <v/>
      </c>
      <c r="O55" s="45"/>
      <c r="P55" s="21" t="str">
        <f>_xlfn.XLOOKUP(O55,Admin!$A$2:$A$601,Admin!$C$2:$C$601,"",0)</f>
        <v/>
      </c>
      <c r="Q55" s="21" t="str">
        <f>_xlfn.XLOOKUP(O55,Admin!$A$2:$A$601,Admin!$D$2:$D$601,"",0)</f>
        <v/>
      </c>
      <c r="R55" s="21" t="str">
        <f>_xlfn.XLOOKUP(O55,Admin!$A$2:$A$601,Admin!$E$2:$E$601,"",0)</f>
        <v/>
      </c>
      <c r="S55" s="45"/>
      <c r="T55" s="21" t="str">
        <f t="shared" si="2"/>
        <v/>
      </c>
    </row>
    <row r="56" spans="1:20" x14ac:dyDescent="0.35">
      <c r="A56" s="45"/>
      <c r="B56" s="21" t="str">
        <f>_xlfn.XLOOKUP(A56,Admin!$A$2:$A$601,Admin!$C$2:$C$601,"",0)</f>
        <v/>
      </c>
      <c r="C56" s="21" t="str">
        <f>_xlfn.XLOOKUP(A56,Admin!$A$2:$A$601,Admin!$D$2:$D$601,"",0)</f>
        <v/>
      </c>
      <c r="D56" s="21" t="str">
        <f>_xlfn.XLOOKUP(A56,Admin!$A$2:$A$601,Admin!$E$2:$E$601,"",0)</f>
        <v/>
      </c>
      <c r="E56" s="45"/>
      <c r="F56" s="21" t="str">
        <f t="shared" si="0"/>
        <v/>
      </c>
      <c r="H56" s="45"/>
      <c r="I56" s="21" t="str">
        <f>_xlfn.XLOOKUP(H56,Admin!$A$2:$A$601,Admin!$C$2:$C$601,"",0)</f>
        <v/>
      </c>
      <c r="J56" s="21" t="str">
        <f>_xlfn.XLOOKUP(H56,Admin!$A$2:$A$601,Admin!$D$2:$D$601,"",0)</f>
        <v/>
      </c>
      <c r="K56" s="21" t="str">
        <f>_xlfn.XLOOKUP(H56,Admin!$A$2:$A$601,Admin!$E$2:$E$601,"",0)</f>
        <v/>
      </c>
      <c r="L56" s="45"/>
      <c r="M56" s="21" t="str">
        <f t="shared" si="1"/>
        <v/>
      </c>
      <c r="O56" s="45"/>
      <c r="P56" s="21" t="str">
        <f>_xlfn.XLOOKUP(O56,Admin!$A$2:$A$601,Admin!$C$2:$C$601,"",0)</f>
        <v/>
      </c>
      <c r="Q56" s="21" t="str">
        <f>_xlfn.XLOOKUP(O56,Admin!$A$2:$A$601,Admin!$D$2:$D$601,"",0)</f>
        <v/>
      </c>
      <c r="R56" s="21" t="str">
        <f>_xlfn.XLOOKUP(O56,Admin!$A$2:$A$601,Admin!$E$2:$E$601,"",0)</f>
        <v/>
      </c>
      <c r="S56" s="45"/>
      <c r="T56" s="21" t="str">
        <f t="shared" si="2"/>
        <v/>
      </c>
    </row>
    <row r="57" spans="1:20" x14ac:dyDescent="0.35">
      <c r="A57" s="45"/>
      <c r="B57" s="21" t="str">
        <f>_xlfn.XLOOKUP(A57,Admin!$A$2:$A$601,Admin!$C$2:$C$601,"",0)</f>
        <v/>
      </c>
      <c r="C57" s="21" t="str">
        <f>_xlfn.XLOOKUP(A57,Admin!$A$2:$A$601,Admin!$D$2:$D$601,"",0)</f>
        <v/>
      </c>
      <c r="D57" s="21" t="str">
        <f>_xlfn.XLOOKUP(A57,Admin!$A$2:$A$601,Admin!$E$2:$E$601,"",0)</f>
        <v/>
      </c>
      <c r="E57" s="45"/>
      <c r="F57" s="21" t="str">
        <f t="shared" si="0"/>
        <v/>
      </c>
      <c r="H57" s="45"/>
      <c r="I57" s="21" t="str">
        <f>_xlfn.XLOOKUP(H57,Admin!$A$2:$A$601,Admin!$C$2:$C$601,"",0)</f>
        <v/>
      </c>
      <c r="J57" s="21" t="str">
        <f>_xlfn.XLOOKUP(H57,Admin!$A$2:$A$601,Admin!$D$2:$D$601,"",0)</f>
        <v/>
      </c>
      <c r="K57" s="21" t="str">
        <f>_xlfn.XLOOKUP(H57,Admin!$A$2:$A$601,Admin!$E$2:$E$601,"",0)</f>
        <v/>
      </c>
      <c r="L57" s="45"/>
      <c r="M57" s="21" t="str">
        <f t="shared" si="1"/>
        <v/>
      </c>
      <c r="O57" s="45"/>
      <c r="P57" s="21" t="str">
        <f>_xlfn.XLOOKUP(O57,Admin!$A$2:$A$601,Admin!$C$2:$C$601,"",0)</f>
        <v/>
      </c>
      <c r="Q57" s="21" t="str">
        <f>_xlfn.XLOOKUP(O57,Admin!$A$2:$A$601,Admin!$D$2:$D$601,"",0)</f>
        <v/>
      </c>
      <c r="R57" s="21" t="str">
        <f>_xlfn.XLOOKUP(O57,Admin!$A$2:$A$601,Admin!$E$2:$E$601,"",0)</f>
        <v/>
      </c>
      <c r="S57" s="45"/>
      <c r="T57" s="21" t="str">
        <f t="shared" si="2"/>
        <v/>
      </c>
    </row>
    <row r="58" spans="1:20" x14ac:dyDescent="0.35">
      <c r="A58" s="45"/>
      <c r="B58" s="21" t="str">
        <f>_xlfn.XLOOKUP(A58,Admin!$A$2:$A$601,Admin!$C$2:$C$601,"",0)</f>
        <v/>
      </c>
      <c r="C58" s="21" t="str">
        <f>_xlfn.XLOOKUP(A58,Admin!$A$2:$A$601,Admin!$D$2:$D$601,"",0)</f>
        <v/>
      </c>
      <c r="D58" s="21" t="str">
        <f>_xlfn.XLOOKUP(A58,Admin!$A$2:$A$601,Admin!$E$2:$E$601,"",0)</f>
        <v/>
      </c>
      <c r="E58" s="45"/>
      <c r="F58" s="21" t="str">
        <f t="shared" si="0"/>
        <v/>
      </c>
      <c r="H58" s="45"/>
      <c r="I58" s="21" t="str">
        <f>_xlfn.XLOOKUP(H58,Admin!$A$2:$A$601,Admin!$C$2:$C$601,"",0)</f>
        <v/>
      </c>
      <c r="J58" s="21" t="str">
        <f>_xlfn.XLOOKUP(H58,Admin!$A$2:$A$601,Admin!$D$2:$D$601,"",0)</f>
        <v/>
      </c>
      <c r="K58" s="21" t="str">
        <f>_xlfn.XLOOKUP(H58,Admin!$A$2:$A$601,Admin!$E$2:$E$601,"",0)</f>
        <v/>
      </c>
      <c r="L58" s="45"/>
      <c r="M58" s="21" t="str">
        <f t="shared" si="1"/>
        <v/>
      </c>
      <c r="O58" s="45"/>
      <c r="P58" s="21" t="str">
        <f>_xlfn.XLOOKUP(O58,Admin!$A$2:$A$601,Admin!$C$2:$C$601,"",0)</f>
        <v/>
      </c>
      <c r="Q58" s="21" t="str">
        <f>_xlfn.XLOOKUP(O58,Admin!$A$2:$A$601,Admin!$D$2:$D$601,"",0)</f>
        <v/>
      </c>
      <c r="R58" s="21" t="str">
        <f>_xlfn.XLOOKUP(O58,Admin!$A$2:$A$601,Admin!$E$2:$E$601,"",0)</f>
        <v/>
      </c>
      <c r="S58" s="45"/>
      <c r="T58" s="21" t="str">
        <f t="shared" si="2"/>
        <v/>
      </c>
    </row>
    <row r="59" spans="1:20" x14ac:dyDescent="0.35">
      <c r="A59" s="45"/>
      <c r="B59" s="21" t="str">
        <f>_xlfn.XLOOKUP(A59,Admin!$A$2:$A$601,Admin!$C$2:$C$601,"",0)</f>
        <v/>
      </c>
      <c r="C59" s="21" t="str">
        <f>_xlfn.XLOOKUP(A59,Admin!$A$2:$A$601,Admin!$D$2:$D$601,"",0)</f>
        <v/>
      </c>
      <c r="D59" s="21" t="str">
        <f>_xlfn.XLOOKUP(A59,Admin!$A$2:$A$601,Admin!$E$2:$E$601,"",0)</f>
        <v/>
      </c>
      <c r="E59" s="45"/>
      <c r="F59" s="21" t="str">
        <f t="shared" si="0"/>
        <v/>
      </c>
      <c r="H59" s="45"/>
      <c r="I59" s="21" t="str">
        <f>_xlfn.XLOOKUP(H59,Admin!$A$2:$A$601,Admin!$C$2:$C$601,"",0)</f>
        <v/>
      </c>
      <c r="J59" s="21" t="str">
        <f>_xlfn.XLOOKUP(H59,Admin!$A$2:$A$601,Admin!$D$2:$D$601,"",0)</f>
        <v/>
      </c>
      <c r="K59" s="21" t="str">
        <f>_xlfn.XLOOKUP(H59,Admin!$A$2:$A$601,Admin!$E$2:$E$601,"",0)</f>
        <v/>
      </c>
      <c r="L59" s="45"/>
      <c r="M59" s="21" t="str">
        <f t="shared" si="1"/>
        <v/>
      </c>
      <c r="O59" s="45"/>
      <c r="P59" s="21" t="str">
        <f>_xlfn.XLOOKUP(O59,Admin!$A$2:$A$601,Admin!$C$2:$C$601,"",0)</f>
        <v/>
      </c>
      <c r="Q59" s="21" t="str">
        <f>_xlfn.XLOOKUP(O59,Admin!$A$2:$A$601,Admin!$D$2:$D$601,"",0)</f>
        <v/>
      </c>
      <c r="R59" s="21" t="str">
        <f>_xlfn.XLOOKUP(O59,Admin!$A$2:$A$601,Admin!$E$2:$E$601,"",0)</f>
        <v/>
      </c>
      <c r="S59" s="45"/>
      <c r="T59" s="21" t="str">
        <f t="shared" si="2"/>
        <v/>
      </c>
    </row>
    <row r="60" spans="1:20" x14ac:dyDescent="0.35">
      <c r="A60" s="45"/>
      <c r="B60" s="21" t="str">
        <f>_xlfn.XLOOKUP(A60,Admin!$A$2:$A$601,Admin!$C$2:$C$601,"",0)</f>
        <v/>
      </c>
      <c r="C60" s="21" t="str">
        <f>_xlfn.XLOOKUP(A60,Admin!$A$2:$A$601,Admin!$D$2:$D$601,"",0)</f>
        <v/>
      </c>
      <c r="D60" s="21" t="str">
        <f>_xlfn.XLOOKUP(A60,Admin!$A$2:$A$601,Admin!$E$2:$E$601,"",0)</f>
        <v/>
      </c>
      <c r="E60" s="45"/>
      <c r="F60" s="21" t="str">
        <f t="shared" si="0"/>
        <v/>
      </c>
      <c r="H60" s="45"/>
      <c r="I60" s="21" t="str">
        <f>_xlfn.XLOOKUP(H60,Admin!$A$2:$A$601,Admin!$C$2:$C$601,"",0)</f>
        <v/>
      </c>
      <c r="J60" s="21" t="str">
        <f>_xlfn.XLOOKUP(H60,Admin!$A$2:$A$601,Admin!$D$2:$D$601,"",0)</f>
        <v/>
      </c>
      <c r="K60" s="21" t="str">
        <f>_xlfn.XLOOKUP(H60,Admin!$A$2:$A$601,Admin!$E$2:$E$601,"",0)</f>
        <v/>
      </c>
      <c r="L60" s="45"/>
      <c r="M60" s="21" t="str">
        <f t="shared" si="1"/>
        <v/>
      </c>
      <c r="O60" s="45"/>
      <c r="P60" s="21" t="str">
        <f>_xlfn.XLOOKUP(O60,Admin!$A$2:$A$601,Admin!$C$2:$C$601,"",0)</f>
        <v/>
      </c>
      <c r="Q60" s="21" t="str">
        <f>_xlfn.XLOOKUP(O60,Admin!$A$2:$A$601,Admin!$D$2:$D$601,"",0)</f>
        <v/>
      </c>
      <c r="R60" s="21" t="str">
        <f>_xlfn.XLOOKUP(O60,Admin!$A$2:$A$601,Admin!$E$2:$E$601,"",0)</f>
        <v/>
      </c>
      <c r="S60" s="45"/>
      <c r="T60" s="21" t="str">
        <f t="shared" si="2"/>
        <v/>
      </c>
    </row>
  </sheetData>
  <sortState xmlns:xlrd2="http://schemas.microsoft.com/office/spreadsheetml/2017/richdata2" ref="O17:T60">
    <sortCondition ref="T17:T60"/>
  </sortState>
  <mergeCells count="1">
    <mergeCell ref="A1:T1"/>
  </mergeCells>
  <conditionalFormatting sqref="F17:F43">
    <cfRule type="duplicateValues" dxfId="178" priority="55"/>
  </conditionalFormatting>
  <conditionalFormatting sqref="M17:M43">
    <cfRule type="duplicateValues" dxfId="177" priority="54"/>
  </conditionalFormatting>
  <conditionalFormatting sqref="T17:T43">
    <cfRule type="duplicateValues" dxfId="176" priority="53"/>
  </conditionalFormatting>
  <conditionalFormatting sqref="B17:B60">
    <cfRule type="containsBlanks" dxfId="175" priority="37" stopIfTrue="1">
      <formula>LEN(TRIM(B17))=0</formula>
    </cfRule>
    <cfRule type="containsText" dxfId="174" priority="38" operator="containsText" text="U13G">
      <formula>NOT(ISERROR(SEARCH("U13G",B17)))</formula>
    </cfRule>
    <cfRule type="containsText" dxfId="173" priority="39" operator="containsText" text="U11">
      <formula>NOT(ISERROR(SEARCH("U11",B17)))</formula>
    </cfRule>
    <cfRule type="containsText" dxfId="172" priority="40" operator="containsText" text="U15">
      <formula>NOT(ISERROR(SEARCH("U15",B17)))</formula>
    </cfRule>
  </conditionalFormatting>
  <conditionalFormatting sqref="I17:I60">
    <cfRule type="containsBlanks" dxfId="171" priority="25" stopIfTrue="1">
      <formula>LEN(TRIM(I17))=0</formula>
    </cfRule>
    <cfRule type="containsText" dxfId="170" priority="26" operator="containsText" text="U13G">
      <formula>NOT(ISERROR(SEARCH("U13G",I17)))</formula>
    </cfRule>
    <cfRule type="containsText" dxfId="169" priority="27" operator="containsText" text="U11">
      <formula>NOT(ISERROR(SEARCH("U11",I17)))</formula>
    </cfRule>
    <cfRule type="containsText" dxfId="168" priority="28" operator="containsText" text="U15">
      <formula>NOT(ISERROR(SEARCH("U15",I17)))</formula>
    </cfRule>
  </conditionalFormatting>
  <conditionalFormatting sqref="P17:P60">
    <cfRule type="containsBlanks" dxfId="167" priority="21" stopIfTrue="1">
      <formula>LEN(TRIM(P17))=0</formula>
    </cfRule>
    <cfRule type="containsText" dxfId="166" priority="22" operator="containsText" text="U13G">
      <formula>NOT(ISERROR(SEARCH("U13G",P17)))</formula>
    </cfRule>
    <cfRule type="containsText" dxfId="165" priority="23" operator="containsText" text="U11">
      <formula>NOT(ISERROR(SEARCH("U11",P17)))</formula>
    </cfRule>
    <cfRule type="containsText" dxfId="164" priority="24" operator="containsText" text="U15">
      <formula>NOT(ISERROR(SEARCH("U15",P17)))</formula>
    </cfRule>
  </conditionalFormatting>
  <conditionalFormatting sqref="F7:F11">
    <cfRule type="duplicateValues" dxfId="163" priority="8"/>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FAA0-3C27-4A53-9D28-F1747A19D13C}">
  <sheetPr codeName="Sheet13">
    <tabColor rgb="FF5DD5FF"/>
  </sheetPr>
  <dimension ref="A1:AH50"/>
  <sheetViews>
    <sheetView zoomScale="93" zoomScaleNormal="55" workbookViewId="0">
      <selection sqref="A1:M1"/>
    </sheetView>
  </sheetViews>
  <sheetFormatPr defaultRowHeight="14.5" x14ac:dyDescent="0.35"/>
  <cols>
    <col min="1" max="2" width="8.7265625" customWidth="1"/>
    <col min="3" max="3" width="15.26953125" customWidth="1"/>
    <col min="4" max="4" width="18" customWidth="1"/>
    <col min="5" max="5" width="8.7265625" customWidth="1"/>
    <col min="6" max="6" width="7.6328125" customWidth="1"/>
    <col min="7" max="9" width="8.7265625" customWidth="1"/>
    <col min="10" max="10" width="15.26953125" customWidth="1"/>
    <col min="11" max="11" width="18" customWidth="1"/>
    <col min="12" max="12" width="8.7265625" customWidth="1"/>
    <col min="13" max="13" width="7.6328125" customWidth="1"/>
    <col min="14" max="14" width="9.36328125" customWidth="1"/>
    <col min="17" max="17" width="15.26953125" customWidth="1"/>
    <col min="18" max="18" width="18" customWidth="1"/>
    <col min="20" max="20" width="7.6328125" bestFit="1" customWidth="1"/>
    <col min="24" max="24" width="15.7265625" customWidth="1"/>
    <col min="25" max="25" width="21" customWidth="1"/>
    <col min="27" max="27" width="7.6328125" bestFit="1" customWidth="1"/>
    <col min="31" max="31" width="15.26953125" customWidth="1"/>
    <col min="32" max="32" width="14.81640625" customWidth="1"/>
    <col min="34" max="34" width="7.6328125" bestFit="1" customWidth="1"/>
  </cols>
  <sheetData>
    <row r="1" spans="1:34" ht="31" x14ac:dyDescent="0.7">
      <c r="A1" s="97" t="s">
        <v>467</v>
      </c>
      <c r="B1" s="97"/>
      <c r="C1" s="97"/>
      <c r="D1" s="97"/>
      <c r="E1" s="97"/>
      <c r="F1" s="97"/>
      <c r="G1" s="97"/>
      <c r="H1" s="97"/>
      <c r="I1" s="97"/>
      <c r="J1" s="97"/>
      <c r="K1" s="97"/>
      <c r="L1" s="97"/>
      <c r="M1" s="98"/>
      <c r="N1" s="48"/>
      <c r="O1" s="48"/>
      <c r="P1" s="48"/>
      <c r="Q1" s="48"/>
      <c r="R1" s="48"/>
      <c r="S1" s="48"/>
      <c r="T1" s="48"/>
      <c r="U1" s="48"/>
      <c r="V1" s="48"/>
    </row>
    <row r="3" spans="1:34" x14ac:dyDescent="0.35">
      <c r="A3" s="105" t="s">
        <v>61</v>
      </c>
      <c r="B3" s="105"/>
      <c r="C3" s="105"/>
      <c r="D3" s="105"/>
      <c r="E3" s="105"/>
      <c r="F3" s="105"/>
      <c r="H3" s="105" t="s">
        <v>57</v>
      </c>
      <c r="I3" s="105"/>
      <c r="J3" s="105"/>
      <c r="K3" s="105"/>
      <c r="L3" s="105"/>
      <c r="M3" s="105"/>
      <c r="O3" s="100" t="s">
        <v>63</v>
      </c>
      <c r="P3" s="100"/>
      <c r="Q3" s="100"/>
      <c r="R3" s="100"/>
      <c r="S3" s="100"/>
      <c r="T3" s="100"/>
      <c r="V3" s="106" t="s">
        <v>46</v>
      </c>
      <c r="W3" s="106"/>
      <c r="X3" s="106"/>
      <c r="Y3" s="106"/>
      <c r="Z3" s="106"/>
      <c r="AA3" s="106"/>
      <c r="AC3" s="103" t="s">
        <v>64</v>
      </c>
      <c r="AD3" s="103"/>
      <c r="AE3" s="103"/>
      <c r="AF3" s="103"/>
      <c r="AG3" s="103"/>
      <c r="AH3" s="103"/>
    </row>
    <row r="4" spans="1:34" x14ac:dyDescent="0.35">
      <c r="A4" s="46"/>
      <c r="B4" s="46"/>
      <c r="C4" s="46"/>
      <c r="D4" s="46"/>
      <c r="E4" s="46"/>
      <c r="F4" s="46"/>
      <c r="H4" s="46"/>
      <c r="I4" s="46"/>
      <c r="J4" s="46"/>
      <c r="K4" s="46"/>
      <c r="L4" s="46"/>
      <c r="M4" s="46"/>
      <c r="O4" s="43"/>
      <c r="P4" s="43"/>
      <c r="Q4" s="43"/>
      <c r="R4" s="43"/>
      <c r="S4" s="43"/>
      <c r="T4" s="43"/>
      <c r="V4" s="42"/>
      <c r="W4" s="42"/>
      <c r="X4" s="42"/>
      <c r="Y4" s="42"/>
      <c r="Z4" s="42"/>
      <c r="AA4" s="42"/>
      <c r="AC4" s="44"/>
      <c r="AD4" s="44"/>
      <c r="AE4" s="44"/>
      <c r="AF4" s="44"/>
      <c r="AG4" s="44"/>
      <c r="AH4" s="44"/>
    </row>
    <row r="5" spans="1:34" x14ac:dyDescent="0.35">
      <c r="A5" s="46" t="s">
        <v>42</v>
      </c>
      <c r="B5" s="46"/>
      <c r="C5" s="46"/>
      <c r="D5" s="46"/>
      <c r="E5" s="46"/>
      <c r="F5" s="46"/>
      <c r="H5" s="46" t="s">
        <v>42</v>
      </c>
      <c r="I5" s="46"/>
      <c r="J5" s="46"/>
      <c r="K5" s="46"/>
      <c r="L5" s="46"/>
      <c r="M5" s="46"/>
      <c r="O5" s="43" t="s">
        <v>42</v>
      </c>
      <c r="P5" s="43"/>
      <c r="Q5" s="43"/>
      <c r="R5" s="43"/>
      <c r="S5" s="43"/>
      <c r="T5" s="43"/>
      <c r="V5" s="42" t="s">
        <v>42</v>
      </c>
      <c r="W5" s="42"/>
      <c r="X5" s="42"/>
      <c r="Y5" s="42"/>
      <c r="Z5" s="42"/>
      <c r="AA5" s="42"/>
      <c r="AC5" s="44" t="s">
        <v>42</v>
      </c>
      <c r="AD5" s="44"/>
      <c r="AE5" s="44"/>
      <c r="AF5" s="44"/>
      <c r="AG5" s="44"/>
      <c r="AH5" s="44"/>
    </row>
    <row r="6" spans="1:34" x14ac:dyDescent="0.35">
      <c r="A6" s="21" t="s">
        <v>29</v>
      </c>
      <c r="B6" s="21" t="s">
        <v>53</v>
      </c>
      <c r="C6" s="21" t="s">
        <v>54</v>
      </c>
      <c r="D6" s="21" t="s">
        <v>55</v>
      </c>
      <c r="E6" s="21" t="s">
        <v>56</v>
      </c>
      <c r="F6" s="21" t="s">
        <v>44</v>
      </c>
      <c r="H6" s="21" t="s">
        <v>29</v>
      </c>
      <c r="I6" s="21" t="s">
        <v>53</v>
      </c>
      <c r="J6" s="21" t="s">
        <v>54</v>
      </c>
      <c r="K6" s="21" t="s">
        <v>55</v>
      </c>
      <c r="L6" s="21" t="s">
        <v>56</v>
      </c>
      <c r="M6" s="21" t="s">
        <v>44</v>
      </c>
      <c r="O6" s="21" t="s">
        <v>29</v>
      </c>
      <c r="P6" s="21" t="s">
        <v>53</v>
      </c>
      <c r="Q6" s="21" t="s">
        <v>54</v>
      </c>
      <c r="R6" s="21" t="s">
        <v>55</v>
      </c>
      <c r="S6" s="21" t="s">
        <v>56</v>
      </c>
      <c r="T6" s="21" t="s">
        <v>44</v>
      </c>
      <c r="V6" s="21" t="s">
        <v>29</v>
      </c>
      <c r="W6" s="21" t="s">
        <v>53</v>
      </c>
      <c r="X6" s="21" t="s">
        <v>54</v>
      </c>
      <c r="Y6" s="21" t="s">
        <v>55</v>
      </c>
      <c r="Z6" s="21" t="s">
        <v>59</v>
      </c>
      <c r="AA6" s="21" t="s">
        <v>44</v>
      </c>
      <c r="AC6" s="21" t="s">
        <v>29</v>
      </c>
      <c r="AD6" s="21" t="s">
        <v>53</v>
      </c>
      <c r="AE6" s="21" t="s">
        <v>54</v>
      </c>
      <c r="AF6" s="21" t="s">
        <v>55</v>
      </c>
      <c r="AG6" s="21" t="s">
        <v>56</v>
      </c>
      <c r="AH6" s="21" t="s">
        <v>44</v>
      </c>
    </row>
    <row r="7" spans="1:34" x14ac:dyDescent="0.35">
      <c r="A7" s="45">
        <v>145</v>
      </c>
      <c r="B7" s="21" t="str">
        <f>_xlfn.XLOOKUP(A7,Admin!$A$2:$A$601,Admin!$C$2:$C$601,"",0)</f>
        <v>U13B BAC</v>
      </c>
      <c r="C7" s="21" t="str">
        <f>_xlfn.XLOOKUP(A7,Admin!$A$2:$A$601,Admin!$D$2:$D$601,"",0)</f>
        <v xml:space="preserve">Reuben </v>
      </c>
      <c r="D7" s="21" t="str">
        <f>_xlfn.XLOOKUP(A7,Admin!$A$2:$A$601,Admin!$E$2:$E$601,"",0)</f>
        <v>Gates</v>
      </c>
      <c r="E7" s="45">
        <v>2.17</v>
      </c>
      <c r="F7" s="21">
        <f t="shared" ref="F7:F50" si="0">IFERROR(RANK(E7,E$7:E$50,0),"")</f>
        <v>1</v>
      </c>
      <c r="H7" s="45">
        <v>646</v>
      </c>
      <c r="I7" s="21" t="str">
        <f>_xlfn.XLOOKUP(H7,Admin!$A$2:$A$601,Admin!$C$2:$C$601,"",0)</f>
        <v>U13B WAC</v>
      </c>
      <c r="J7" s="21" t="str">
        <f>_xlfn.XLOOKUP(H7,Admin!$A$2:$A$601,Admin!$D$2:$D$601,"",0)</f>
        <v xml:space="preserve">ETHAN </v>
      </c>
      <c r="K7" s="21" t="str">
        <f>_xlfn.XLOOKUP(H7,Admin!$A$2:$A$601,Admin!$E$2:$E$601,"",0)</f>
        <v xml:space="preserve">BODMAN </v>
      </c>
      <c r="L7" s="45">
        <v>6.64</v>
      </c>
      <c r="M7" s="21">
        <f t="shared" ref="M7:M50" si="1">IFERROR(RANK(L7,L$7:L$50,0),"")</f>
        <v>1</v>
      </c>
      <c r="O7" s="45">
        <v>345</v>
      </c>
      <c r="P7" s="21" t="str">
        <f>_xlfn.XLOOKUP(O7,Admin!$A$2:$A$601,Admin!$C$2:$C$601,"",0)</f>
        <v>U13B PAC</v>
      </c>
      <c r="Q7" s="21" t="str">
        <f>_xlfn.XLOOKUP(O7,Admin!$A$2:$A$601,Admin!$D$2:$D$601,"",0)</f>
        <v>Tristan</v>
      </c>
      <c r="R7" s="21" t="str">
        <f>_xlfn.XLOOKUP(O7,Admin!$A$2:$A$601,Admin!$E$2:$E$601,"",0)</f>
        <v>Aubrey</v>
      </c>
      <c r="S7" s="45">
        <v>49</v>
      </c>
      <c r="T7" s="21">
        <f t="shared" ref="T7:T50" si="2">IFERROR(RANK(S7,S$7:S$50,0),"")</f>
        <v>1</v>
      </c>
      <c r="V7" s="45">
        <v>348</v>
      </c>
      <c r="W7" s="21" t="str">
        <f>_xlfn.XLOOKUP(V7,Admin!$A$2:$A$601,Admin!$C$2:$C$601,"",0)</f>
        <v>U13B PAC</v>
      </c>
      <c r="X7" s="21" t="str">
        <f>_xlfn.XLOOKUP(V7,Admin!$A$2:$A$601,Admin!$D$2:$D$601,"",0)</f>
        <v>Jude</v>
      </c>
      <c r="Y7" s="21" t="str">
        <f>_xlfn.XLOOKUP(V7,Admin!$A$2:$A$601,Admin!$E$2:$E$601,"",0)</f>
        <v>Dovey</v>
      </c>
      <c r="Z7" s="45">
        <v>68</v>
      </c>
      <c r="AA7" s="21">
        <f t="shared" ref="AA7:AA50" si="3">IFERROR(RANK(Z7,Z$7:Z$50,0),"")</f>
        <v>1</v>
      </c>
      <c r="AC7" s="45">
        <v>648</v>
      </c>
      <c r="AD7" s="21" t="str">
        <f>_xlfn.XLOOKUP(AC7,Admin!$A$2:$A$601,Admin!$C$2:$C$601,"",0)</f>
        <v>U13B WAC</v>
      </c>
      <c r="AE7" s="21" t="str">
        <f>_xlfn.XLOOKUP(AC7,Admin!$A$2:$A$601,Admin!$D$2:$D$601,"",0)</f>
        <v xml:space="preserve">ZACHARY </v>
      </c>
      <c r="AF7" s="21" t="str">
        <f>_xlfn.XLOOKUP(AC7,Admin!$A$2:$A$601,Admin!$E$2:$E$601,"",0)</f>
        <v xml:space="preserve">JOHNSON </v>
      </c>
      <c r="AG7" s="45">
        <v>8.0299999999999994</v>
      </c>
      <c r="AH7" s="21">
        <f t="shared" ref="AH7:AH50" si="4">IFERROR(RANK(AG7,AG$7:AG$50,0),"")</f>
        <v>1</v>
      </c>
    </row>
    <row r="8" spans="1:34" x14ac:dyDescent="0.35">
      <c r="A8" s="45">
        <v>345</v>
      </c>
      <c r="B8" s="21" t="str">
        <f>_xlfn.XLOOKUP(A8,Admin!$A$2:$A$601,Admin!$C$2:$C$601,"",0)</f>
        <v>U13B PAC</v>
      </c>
      <c r="C8" s="21" t="str">
        <f>_xlfn.XLOOKUP(A8,Admin!$A$2:$A$601,Admin!$D$2:$D$601,"",0)</f>
        <v>Tristan</v>
      </c>
      <c r="D8" s="21" t="str">
        <f>_xlfn.XLOOKUP(A8,Admin!$A$2:$A$601,Admin!$E$2:$E$601,"",0)</f>
        <v>Aubrey</v>
      </c>
      <c r="E8" s="45">
        <v>2.0299999999999998</v>
      </c>
      <c r="F8" s="21">
        <f t="shared" si="0"/>
        <v>2</v>
      </c>
      <c r="H8" s="45">
        <v>345</v>
      </c>
      <c r="I8" s="21" t="str">
        <f>_xlfn.XLOOKUP(H8,Admin!$A$2:$A$601,Admin!$C$2:$C$601,"",0)</f>
        <v>U13B PAC</v>
      </c>
      <c r="J8" s="21" t="str">
        <f>_xlfn.XLOOKUP(H8,Admin!$A$2:$A$601,Admin!$D$2:$D$601,"",0)</f>
        <v>Tristan</v>
      </c>
      <c r="K8" s="21" t="str">
        <f>_xlfn.XLOOKUP(H8,Admin!$A$2:$A$601,Admin!$E$2:$E$601,"",0)</f>
        <v>Aubrey</v>
      </c>
      <c r="L8" s="45">
        <v>6.26</v>
      </c>
      <c r="M8" s="21">
        <f t="shared" si="1"/>
        <v>2</v>
      </c>
      <c r="O8" s="45">
        <v>145</v>
      </c>
      <c r="P8" s="21" t="str">
        <f>_xlfn.XLOOKUP(O8,Admin!$A$2:$A$601,Admin!$C$2:$C$601,"",0)</f>
        <v>U13B BAC</v>
      </c>
      <c r="Q8" s="21" t="str">
        <f>_xlfn.XLOOKUP(O8,Admin!$A$2:$A$601,Admin!$D$2:$D$601,"",0)</f>
        <v xml:space="preserve">Reuben </v>
      </c>
      <c r="R8" s="21" t="str">
        <f>_xlfn.XLOOKUP(O8,Admin!$A$2:$A$601,Admin!$E$2:$E$601,"",0)</f>
        <v>Gates</v>
      </c>
      <c r="S8" s="45">
        <v>49</v>
      </c>
      <c r="T8" s="21">
        <f t="shared" si="2"/>
        <v>1</v>
      </c>
      <c r="V8" s="45">
        <v>451</v>
      </c>
      <c r="W8" s="21" t="str">
        <f>_xlfn.XLOOKUP(V8,Admin!$A$2:$A$601,Admin!$C$2:$C$601,"",0)</f>
        <v>U13B PR</v>
      </c>
      <c r="X8" s="21" t="str">
        <f>_xlfn.XLOOKUP(V8,Admin!$A$2:$A$601,Admin!$D$2:$D$601,"",0)</f>
        <v>Owen</v>
      </c>
      <c r="Y8" s="21" t="str">
        <f>_xlfn.XLOOKUP(V8,Admin!$A$2:$A$601,Admin!$E$2:$E$601,"",0)</f>
        <v>Maguire</v>
      </c>
      <c r="Z8" s="45">
        <v>61</v>
      </c>
      <c r="AA8" s="21">
        <f t="shared" si="3"/>
        <v>2</v>
      </c>
      <c r="AC8" s="45">
        <v>455</v>
      </c>
      <c r="AD8" s="21" t="str">
        <f>_xlfn.XLOOKUP(AC8,Admin!$A$2:$A$601,Admin!$C$2:$C$601,"",0)</f>
        <v>U13B PR</v>
      </c>
      <c r="AE8" s="21" t="str">
        <f>_xlfn.XLOOKUP(AC8,Admin!$A$2:$A$601,Admin!$D$2:$D$601,"",0)</f>
        <v>Finley</v>
      </c>
      <c r="AF8" s="21" t="str">
        <f>_xlfn.XLOOKUP(AC8,Admin!$A$2:$A$601,Admin!$E$2:$E$601,"",0)</f>
        <v>Woollard</v>
      </c>
      <c r="AG8" s="45">
        <v>6.49</v>
      </c>
      <c r="AH8" s="21">
        <f t="shared" si="4"/>
        <v>2</v>
      </c>
    </row>
    <row r="9" spans="1:34" x14ac:dyDescent="0.35">
      <c r="A9" s="45">
        <v>348</v>
      </c>
      <c r="B9" s="21" t="str">
        <f>_xlfn.XLOOKUP(A9,Admin!$A$2:$A$601,Admin!$C$2:$C$601,"",0)</f>
        <v>U13B PAC</v>
      </c>
      <c r="C9" s="21" t="str">
        <f>_xlfn.XLOOKUP(A9,Admin!$A$2:$A$601,Admin!$D$2:$D$601,"",0)</f>
        <v>Jude</v>
      </c>
      <c r="D9" s="21" t="str">
        <f>_xlfn.XLOOKUP(A9,Admin!$A$2:$A$601,Admin!$E$2:$E$601,"",0)</f>
        <v>Dovey</v>
      </c>
      <c r="E9" s="45">
        <v>1.88</v>
      </c>
      <c r="F9" s="21">
        <f t="shared" si="0"/>
        <v>3</v>
      </c>
      <c r="H9" s="45">
        <v>645</v>
      </c>
      <c r="I9" s="21" t="str">
        <f>_xlfn.XLOOKUP(H9,Admin!$A$2:$A$601,Admin!$C$2:$C$601,"",0)</f>
        <v>U13B WAC</v>
      </c>
      <c r="J9" s="21" t="str">
        <f>_xlfn.XLOOKUP(H9,Admin!$A$2:$A$601,Admin!$D$2:$D$601,"",0)</f>
        <v xml:space="preserve">MASON </v>
      </c>
      <c r="K9" s="21" t="str">
        <f>_xlfn.XLOOKUP(H9,Admin!$A$2:$A$601,Admin!$E$2:$E$601,"",0)</f>
        <v xml:space="preserve">DICKER </v>
      </c>
      <c r="L9" s="45">
        <v>5.86</v>
      </c>
      <c r="M9" s="21">
        <f t="shared" si="1"/>
        <v>3</v>
      </c>
      <c r="O9" s="45">
        <v>455</v>
      </c>
      <c r="P9" s="21" t="str">
        <f>_xlfn.XLOOKUP(O9,Admin!$A$2:$A$601,Admin!$C$2:$C$601,"",0)</f>
        <v>U13B PR</v>
      </c>
      <c r="Q9" s="21" t="str">
        <f>_xlfn.XLOOKUP(O9,Admin!$A$2:$A$601,Admin!$D$2:$D$601,"",0)</f>
        <v>Finley</v>
      </c>
      <c r="R9" s="21" t="str">
        <f>_xlfn.XLOOKUP(O9,Admin!$A$2:$A$601,Admin!$E$2:$E$601,"",0)</f>
        <v>Woollard</v>
      </c>
      <c r="S9" s="45">
        <v>45</v>
      </c>
      <c r="T9" s="21">
        <f t="shared" si="2"/>
        <v>3</v>
      </c>
      <c r="V9" s="45">
        <v>447</v>
      </c>
      <c r="W9" s="21" t="str">
        <f>_xlfn.XLOOKUP(V9,Admin!$A$2:$A$601,Admin!$C$2:$C$601,"",0)</f>
        <v>U13B PR</v>
      </c>
      <c r="X9" s="21" t="str">
        <f>_xlfn.XLOOKUP(V9,Admin!$A$2:$A$601,Admin!$D$2:$D$601,"",0)</f>
        <v>Theo</v>
      </c>
      <c r="Y9" s="21" t="str">
        <f>_xlfn.XLOOKUP(V9,Admin!$A$2:$A$601,Admin!$E$2:$E$601,"",0)</f>
        <v>Stevens</v>
      </c>
      <c r="Z9" s="45">
        <v>56</v>
      </c>
      <c r="AA9" s="21">
        <f t="shared" si="3"/>
        <v>3</v>
      </c>
      <c r="AC9" s="45">
        <v>149</v>
      </c>
      <c r="AD9" s="21" t="str">
        <f>_xlfn.XLOOKUP(AC9,Admin!$A$2:$A$601,Admin!$C$2:$C$601,"",0)</f>
        <v>U13B BAC</v>
      </c>
      <c r="AE9" s="21" t="str">
        <f>_xlfn.XLOOKUP(AC9,Admin!$A$2:$A$601,Admin!$D$2:$D$601,"",0)</f>
        <v xml:space="preserve">Thomas </v>
      </c>
      <c r="AF9" s="21" t="str">
        <f>_xlfn.XLOOKUP(AC9,Admin!$A$2:$A$601,Admin!$E$2:$E$601,"",0)</f>
        <v>Taylor</v>
      </c>
      <c r="AG9" s="45">
        <v>5.31</v>
      </c>
      <c r="AH9" s="21">
        <f t="shared" si="4"/>
        <v>3</v>
      </c>
    </row>
    <row r="10" spans="1:34" x14ac:dyDescent="0.35">
      <c r="A10" s="45">
        <v>653</v>
      </c>
      <c r="B10" s="21" t="str">
        <f>_xlfn.XLOOKUP(A10,Admin!$A$2:$A$601,Admin!$C$2:$C$601,"",0)</f>
        <v>U13B WAC</v>
      </c>
      <c r="C10" s="21" t="str">
        <f>_xlfn.XLOOKUP(A10,Admin!$A$2:$A$601,Admin!$D$2:$D$601,"",0)</f>
        <v>ROB</v>
      </c>
      <c r="D10" s="21" t="str">
        <f>_xlfn.XLOOKUP(A10,Admin!$A$2:$A$601,Admin!$E$2:$E$601,"",0)</f>
        <v>EMERY</v>
      </c>
      <c r="E10" s="45">
        <v>1.84</v>
      </c>
      <c r="F10" s="21">
        <f t="shared" si="0"/>
        <v>4</v>
      </c>
      <c r="H10" s="45">
        <v>145</v>
      </c>
      <c r="I10" s="21" t="str">
        <f>_xlfn.XLOOKUP(H10,Admin!$A$2:$A$601,Admin!$C$2:$C$601,"",0)</f>
        <v>U13B BAC</v>
      </c>
      <c r="J10" s="21" t="str">
        <f>_xlfn.XLOOKUP(H10,Admin!$A$2:$A$601,Admin!$D$2:$D$601,"",0)</f>
        <v xml:space="preserve">Reuben </v>
      </c>
      <c r="K10" s="21" t="str">
        <f>_xlfn.XLOOKUP(H10,Admin!$A$2:$A$601,Admin!$E$2:$E$601,"",0)</f>
        <v>Gates</v>
      </c>
      <c r="L10" s="45">
        <v>5.72</v>
      </c>
      <c r="M10" s="21">
        <f t="shared" si="1"/>
        <v>4</v>
      </c>
      <c r="O10" s="45">
        <v>348</v>
      </c>
      <c r="P10" s="21" t="str">
        <f>_xlfn.XLOOKUP(O10,Admin!$A$2:$A$601,Admin!$C$2:$C$601,"",0)</f>
        <v>U13B PAC</v>
      </c>
      <c r="Q10" s="21" t="str">
        <f>_xlfn.XLOOKUP(O10,Admin!$A$2:$A$601,Admin!$D$2:$D$601,"",0)</f>
        <v>Jude</v>
      </c>
      <c r="R10" s="21" t="str">
        <f>_xlfn.XLOOKUP(O10,Admin!$A$2:$A$601,Admin!$E$2:$E$601,"",0)</f>
        <v>Dovey</v>
      </c>
      <c r="S10" s="45">
        <v>43</v>
      </c>
      <c r="T10" s="21">
        <f t="shared" si="2"/>
        <v>4</v>
      </c>
      <c r="V10" s="45"/>
      <c r="W10" s="21" t="str">
        <f>_xlfn.XLOOKUP(V10,Admin!$A$2:$A$601,Admin!$C$2:$C$601,"",0)</f>
        <v/>
      </c>
      <c r="X10" s="21" t="str">
        <f>_xlfn.XLOOKUP(V10,Admin!$A$2:$A$601,Admin!$D$2:$D$601,"",0)</f>
        <v/>
      </c>
      <c r="Y10" s="21" t="str">
        <f>_xlfn.XLOOKUP(V10,Admin!$A$2:$A$601,Admin!$E$2:$E$601,"",0)</f>
        <v/>
      </c>
      <c r="Z10" s="45"/>
      <c r="AA10" s="21" t="str">
        <f t="shared" si="3"/>
        <v/>
      </c>
      <c r="AC10" s="45">
        <v>451</v>
      </c>
      <c r="AD10" s="21" t="str">
        <f>_xlfn.XLOOKUP(AC10,Admin!$A$2:$A$601,Admin!$C$2:$C$601,"",0)</f>
        <v>U13B PR</v>
      </c>
      <c r="AE10" s="21" t="str">
        <f>_xlfn.XLOOKUP(AC10,Admin!$A$2:$A$601,Admin!$D$2:$D$601,"",0)</f>
        <v>Owen</v>
      </c>
      <c r="AF10" s="21" t="str">
        <f>_xlfn.XLOOKUP(AC10,Admin!$A$2:$A$601,Admin!$E$2:$E$601,"",0)</f>
        <v>Maguire</v>
      </c>
      <c r="AG10" s="45">
        <v>4.96</v>
      </c>
      <c r="AH10" s="21">
        <f t="shared" si="4"/>
        <v>4</v>
      </c>
    </row>
    <row r="11" spans="1:34" x14ac:dyDescent="0.35">
      <c r="A11" s="45">
        <v>645</v>
      </c>
      <c r="B11" s="21" t="str">
        <f>_xlfn.XLOOKUP(A11,Admin!$A$2:$A$601,Admin!$C$2:$C$601,"",0)</f>
        <v>U13B WAC</v>
      </c>
      <c r="C11" s="21" t="str">
        <f>_xlfn.XLOOKUP(A11,Admin!$A$2:$A$601,Admin!$D$2:$D$601,"",0)</f>
        <v xml:space="preserve">MASON </v>
      </c>
      <c r="D11" s="21" t="str">
        <f>_xlfn.XLOOKUP(A11,Admin!$A$2:$A$601,Admin!$E$2:$E$601,"",0)</f>
        <v xml:space="preserve">DICKER </v>
      </c>
      <c r="E11" s="45">
        <v>1.73</v>
      </c>
      <c r="F11" s="21">
        <f t="shared" si="0"/>
        <v>5</v>
      </c>
      <c r="H11" s="45">
        <v>648</v>
      </c>
      <c r="I11" s="21" t="str">
        <f>_xlfn.XLOOKUP(H11,Admin!$A$2:$A$601,Admin!$C$2:$C$601,"",0)</f>
        <v>U13B WAC</v>
      </c>
      <c r="J11" s="21" t="str">
        <f>_xlfn.XLOOKUP(H11,Admin!$A$2:$A$601,Admin!$D$2:$D$601,"",0)</f>
        <v xml:space="preserve">ZACHARY </v>
      </c>
      <c r="K11" s="21" t="str">
        <f>_xlfn.XLOOKUP(H11,Admin!$A$2:$A$601,Admin!$E$2:$E$601,"",0)</f>
        <v xml:space="preserve">JOHNSON </v>
      </c>
      <c r="L11" s="45">
        <v>5.27</v>
      </c>
      <c r="M11" s="21">
        <f t="shared" si="1"/>
        <v>5</v>
      </c>
      <c r="O11" s="45">
        <v>645</v>
      </c>
      <c r="P11" s="21" t="str">
        <f>_xlfn.XLOOKUP(O11,Admin!$A$2:$A$601,Admin!$C$2:$C$601,"",0)</f>
        <v>U13B WAC</v>
      </c>
      <c r="Q11" s="21" t="str">
        <f>_xlfn.XLOOKUP(O11,Admin!$A$2:$A$601,Admin!$D$2:$D$601,"",0)</f>
        <v xml:space="preserve">MASON </v>
      </c>
      <c r="R11" s="21" t="str">
        <f>_xlfn.XLOOKUP(O11,Admin!$A$2:$A$601,Admin!$E$2:$E$601,"",0)</f>
        <v xml:space="preserve">DICKER </v>
      </c>
      <c r="S11" s="45">
        <v>42</v>
      </c>
      <c r="T11" s="21">
        <f t="shared" si="2"/>
        <v>5</v>
      </c>
      <c r="V11" s="45"/>
      <c r="W11" s="21" t="str">
        <f>_xlfn.XLOOKUP(V11,Admin!$A$2:$A$601,Admin!$C$2:$C$601,"",0)</f>
        <v/>
      </c>
      <c r="X11" s="21" t="str">
        <f>_xlfn.XLOOKUP(V11,Admin!$A$2:$A$601,Admin!$D$2:$D$601,"",0)</f>
        <v/>
      </c>
      <c r="Y11" s="21" t="str">
        <f>_xlfn.XLOOKUP(V11,Admin!$A$2:$A$601,Admin!$E$2:$E$601,"",0)</f>
        <v/>
      </c>
      <c r="Z11" s="45"/>
      <c r="AA11" s="21" t="str">
        <f t="shared" si="3"/>
        <v/>
      </c>
      <c r="AC11" s="45"/>
      <c r="AD11" s="21" t="str">
        <f>_xlfn.XLOOKUP(AC11,Admin!$A$2:$A$601,Admin!$C$2:$C$601,"",0)</f>
        <v/>
      </c>
      <c r="AE11" s="21" t="str">
        <f>_xlfn.XLOOKUP(AC11,Admin!$A$2:$A$601,Admin!$D$2:$D$601,"",0)</f>
        <v/>
      </c>
      <c r="AF11" s="21" t="str">
        <f>_xlfn.XLOOKUP(AC11,Admin!$A$2:$A$601,Admin!$E$2:$E$601,"",0)</f>
        <v/>
      </c>
      <c r="AG11" s="45"/>
      <c r="AH11" s="21" t="str">
        <f t="shared" si="4"/>
        <v/>
      </c>
    </row>
    <row r="12" spans="1:34" x14ac:dyDescent="0.35">
      <c r="A12" s="45">
        <v>446</v>
      </c>
      <c r="B12" s="21" t="str">
        <f>_xlfn.XLOOKUP(A12,Admin!$A$2:$A$601,Admin!$C$2:$C$601,"",0)</f>
        <v>U13B PR</v>
      </c>
      <c r="C12" s="21" t="str">
        <f>_xlfn.XLOOKUP(A12,Admin!$A$2:$A$601,Admin!$D$2:$D$601,"",0)</f>
        <v>Charlie</v>
      </c>
      <c r="D12" s="21" t="str">
        <f>_xlfn.XLOOKUP(A12,Admin!$A$2:$A$601,Admin!$E$2:$E$601,"",0)</f>
        <v>Stevens</v>
      </c>
      <c r="E12" s="45">
        <v>1.72</v>
      </c>
      <c r="F12" s="21">
        <f t="shared" si="0"/>
        <v>6</v>
      </c>
      <c r="H12" s="45">
        <v>149</v>
      </c>
      <c r="I12" s="21" t="str">
        <f>_xlfn.XLOOKUP(H12,Admin!$A$2:$A$601,Admin!$C$2:$C$601,"",0)</f>
        <v>U13B BAC</v>
      </c>
      <c r="J12" s="21" t="str">
        <f>_xlfn.XLOOKUP(H12,Admin!$A$2:$A$601,Admin!$D$2:$D$601,"",0)</f>
        <v xml:space="preserve">Thomas </v>
      </c>
      <c r="K12" s="21" t="str">
        <f>_xlfn.XLOOKUP(H12,Admin!$A$2:$A$601,Admin!$E$2:$E$601,"",0)</f>
        <v>Taylor</v>
      </c>
      <c r="L12" s="45">
        <v>5.08</v>
      </c>
      <c r="M12" s="21">
        <f t="shared" si="1"/>
        <v>6</v>
      </c>
      <c r="O12" s="45">
        <v>346</v>
      </c>
      <c r="P12" s="21" t="str">
        <f>_xlfn.XLOOKUP(O12,Admin!$A$2:$A$601,Admin!$C$2:$C$601,"",0)</f>
        <v>U13B PAC</v>
      </c>
      <c r="Q12" s="21" t="str">
        <f>_xlfn.XLOOKUP(O12,Admin!$A$2:$A$601,Admin!$D$2:$D$601,"",0)</f>
        <v>Harry</v>
      </c>
      <c r="R12" s="21" t="str">
        <f>_xlfn.XLOOKUP(O12,Admin!$A$2:$A$601,Admin!$E$2:$E$601,"",0)</f>
        <v>Butt</v>
      </c>
      <c r="S12" s="45">
        <v>42</v>
      </c>
      <c r="T12" s="21">
        <f t="shared" si="2"/>
        <v>5</v>
      </c>
      <c r="V12" s="45"/>
      <c r="W12" s="21" t="str">
        <f>_xlfn.XLOOKUP(V12,Admin!$A$2:$A$601,Admin!$C$2:$C$601,"",0)</f>
        <v/>
      </c>
      <c r="X12" s="21" t="str">
        <f>_xlfn.XLOOKUP(V12,Admin!$A$2:$A$601,Admin!$D$2:$D$601,"",0)</f>
        <v/>
      </c>
      <c r="Y12" s="21" t="str">
        <f>_xlfn.XLOOKUP(V12,Admin!$A$2:$A$601,Admin!$E$2:$E$601,"",0)</f>
        <v/>
      </c>
      <c r="Z12" s="45"/>
      <c r="AA12" s="21" t="str">
        <f t="shared" si="3"/>
        <v/>
      </c>
      <c r="AC12" s="45"/>
      <c r="AD12" s="21" t="str">
        <f>_xlfn.XLOOKUP(AC12,Admin!$A$2:$A$601,Admin!$C$2:$C$601,"",0)</f>
        <v/>
      </c>
      <c r="AE12" s="21" t="str">
        <f>_xlfn.XLOOKUP(AC12,Admin!$A$2:$A$601,Admin!$D$2:$D$601,"",0)</f>
        <v/>
      </c>
      <c r="AF12" s="21" t="str">
        <f>_xlfn.XLOOKUP(AC12,Admin!$A$2:$A$601,Admin!$E$2:$E$601,"",0)</f>
        <v/>
      </c>
      <c r="AG12" s="45"/>
      <c r="AH12" s="21" t="str">
        <f t="shared" si="4"/>
        <v/>
      </c>
    </row>
    <row r="13" spans="1:34" x14ac:dyDescent="0.35">
      <c r="A13" s="45">
        <v>648</v>
      </c>
      <c r="B13" s="21" t="str">
        <f>_xlfn.XLOOKUP(A13,Admin!$A$2:$A$601,Admin!$C$2:$C$601,"",0)</f>
        <v>U13B WAC</v>
      </c>
      <c r="C13" s="21" t="str">
        <f>_xlfn.XLOOKUP(A13,Admin!$A$2:$A$601,Admin!$D$2:$D$601,"",0)</f>
        <v xml:space="preserve">ZACHARY </v>
      </c>
      <c r="D13" s="21" t="str">
        <f>_xlfn.XLOOKUP(A13,Admin!$A$2:$A$601,Admin!$E$2:$E$601,"",0)</f>
        <v xml:space="preserve">JOHNSON </v>
      </c>
      <c r="E13" s="45">
        <v>1.69</v>
      </c>
      <c r="F13" s="21">
        <f t="shared" si="0"/>
        <v>7</v>
      </c>
      <c r="H13" s="45"/>
      <c r="I13" s="21" t="str">
        <f>_xlfn.XLOOKUP(H13,Admin!$A$2:$A$601,Admin!$C$2:$C$601,"",0)</f>
        <v/>
      </c>
      <c r="J13" s="21" t="str">
        <f>_xlfn.XLOOKUP(H13,Admin!$A$2:$A$601,Admin!$D$2:$D$601,"",0)</f>
        <v/>
      </c>
      <c r="K13" s="21" t="str">
        <f>_xlfn.XLOOKUP(H13,Admin!$A$2:$A$601,Admin!$E$2:$E$601,"",0)</f>
        <v/>
      </c>
      <c r="L13" s="45"/>
      <c r="M13" s="21" t="str">
        <f t="shared" si="1"/>
        <v/>
      </c>
      <c r="O13" s="45">
        <v>447</v>
      </c>
      <c r="P13" s="21" t="str">
        <f>_xlfn.XLOOKUP(O13,Admin!$A$2:$A$601,Admin!$C$2:$C$601,"",0)</f>
        <v>U13B PR</v>
      </c>
      <c r="Q13" s="21" t="str">
        <f>_xlfn.XLOOKUP(O13,Admin!$A$2:$A$601,Admin!$D$2:$D$601,"",0)</f>
        <v>Theo</v>
      </c>
      <c r="R13" s="21" t="str">
        <f>_xlfn.XLOOKUP(O13,Admin!$A$2:$A$601,Admin!$E$2:$E$601,"",0)</f>
        <v>Stevens</v>
      </c>
      <c r="S13" s="45">
        <v>34</v>
      </c>
      <c r="T13" s="21">
        <f t="shared" si="2"/>
        <v>7</v>
      </c>
      <c r="V13" s="45"/>
      <c r="W13" s="21" t="str">
        <f>_xlfn.XLOOKUP(V13,Admin!$A$2:$A$601,Admin!$C$2:$C$601,"",0)</f>
        <v/>
      </c>
      <c r="X13" s="21" t="str">
        <f>_xlfn.XLOOKUP(V13,Admin!$A$2:$A$601,Admin!$D$2:$D$601,"",0)</f>
        <v/>
      </c>
      <c r="Y13" s="21" t="str">
        <f>_xlfn.XLOOKUP(V13,Admin!$A$2:$A$601,Admin!$E$2:$E$601,"",0)</f>
        <v/>
      </c>
      <c r="Z13" s="45"/>
      <c r="AA13" s="21" t="str">
        <f t="shared" si="3"/>
        <v/>
      </c>
      <c r="AC13" s="45"/>
      <c r="AD13" s="21" t="str">
        <f>_xlfn.XLOOKUP(AC13,Admin!$A$2:$A$601,Admin!$C$2:$C$601,"",0)</f>
        <v/>
      </c>
      <c r="AE13" s="21" t="str">
        <f>_xlfn.XLOOKUP(AC13,Admin!$A$2:$A$601,Admin!$D$2:$D$601,"",0)</f>
        <v/>
      </c>
      <c r="AF13" s="21" t="str">
        <f>_xlfn.XLOOKUP(AC13,Admin!$A$2:$A$601,Admin!$E$2:$E$601,"",0)</f>
        <v/>
      </c>
      <c r="AG13" s="45"/>
      <c r="AH13" s="21" t="str">
        <f t="shared" si="4"/>
        <v/>
      </c>
    </row>
    <row r="14" spans="1:34" x14ac:dyDescent="0.35">
      <c r="A14" s="45">
        <v>346</v>
      </c>
      <c r="B14" s="21" t="str">
        <f>_xlfn.XLOOKUP(A14,Admin!$A$2:$A$601,Admin!$C$2:$C$601,"",0)</f>
        <v>U13B PAC</v>
      </c>
      <c r="C14" s="21" t="str">
        <f>_xlfn.XLOOKUP(A14,Admin!$A$2:$A$601,Admin!$D$2:$D$601,"",0)</f>
        <v>Harry</v>
      </c>
      <c r="D14" s="21" t="str">
        <f>_xlfn.XLOOKUP(A14,Admin!$A$2:$A$601,Admin!$E$2:$E$601,"",0)</f>
        <v>Butt</v>
      </c>
      <c r="E14" s="45">
        <v>1.64</v>
      </c>
      <c r="F14" s="21">
        <f t="shared" si="0"/>
        <v>8</v>
      </c>
      <c r="H14" s="45"/>
      <c r="I14" s="21" t="str">
        <f>_xlfn.XLOOKUP(H14,Admin!$A$2:$A$601,Admin!$C$2:$C$601,"",0)</f>
        <v/>
      </c>
      <c r="J14" s="21" t="str">
        <f>_xlfn.XLOOKUP(H14,Admin!$A$2:$A$601,Admin!$D$2:$D$601,"",0)</f>
        <v/>
      </c>
      <c r="K14" s="21" t="str">
        <f>_xlfn.XLOOKUP(H14,Admin!$A$2:$A$601,Admin!$E$2:$E$601,"",0)</f>
        <v/>
      </c>
      <c r="L14" s="45"/>
      <c r="M14" s="21" t="str">
        <f t="shared" si="1"/>
        <v/>
      </c>
      <c r="O14" s="45">
        <v>149</v>
      </c>
      <c r="P14" s="21" t="str">
        <f>_xlfn.XLOOKUP(O14,Admin!$A$2:$A$601,Admin!$C$2:$C$601,"",0)</f>
        <v>U13B BAC</v>
      </c>
      <c r="Q14" s="21" t="str">
        <f>_xlfn.XLOOKUP(O14,Admin!$A$2:$A$601,Admin!$D$2:$D$601,"",0)</f>
        <v xml:space="preserve">Thomas </v>
      </c>
      <c r="R14" s="21" t="str">
        <f>_xlfn.XLOOKUP(O14,Admin!$A$2:$A$601,Admin!$E$2:$E$601,"",0)</f>
        <v>Taylor</v>
      </c>
      <c r="S14" s="45">
        <v>34</v>
      </c>
      <c r="T14" s="21">
        <f t="shared" si="2"/>
        <v>7</v>
      </c>
      <c r="V14" s="45"/>
      <c r="W14" s="21" t="str">
        <f>_xlfn.XLOOKUP(V14,Admin!$A$2:$A$601,Admin!$C$2:$C$601,"",0)</f>
        <v/>
      </c>
      <c r="X14" s="21" t="str">
        <f>_xlfn.XLOOKUP(V14,Admin!$A$2:$A$601,Admin!$D$2:$D$601,"",0)</f>
        <v/>
      </c>
      <c r="Y14" s="21" t="str">
        <f>_xlfn.XLOOKUP(V14,Admin!$A$2:$A$601,Admin!$E$2:$E$601,"",0)</f>
        <v/>
      </c>
      <c r="Z14" s="45"/>
      <c r="AA14" s="21" t="str">
        <f t="shared" si="3"/>
        <v/>
      </c>
      <c r="AC14" s="45"/>
      <c r="AD14" s="21" t="str">
        <f>_xlfn.XLOOKUP(AC14,Admin!$A$2:$A$601,Admin!$C$2:$C$601,"",0)</f>
        <v/>
      </c>
      <c r="AE14" s="21" t="str">
        <f>_xlfn.XLOOKUP(AC14,Admin!$A$2:$A$601,Admin!$D$2:$D$601,"",0)</f>
        <v/>
      </c>
      <c r="AF14" s="21" t="str">
        <f>_xlfn.XLOOKUP(AC14,Admin!$A$2:$A$601,Admin!$E$2:$E$601,"",0)</f>
        <v/>
      </c>
      <c r="AG14" s="45"/>
      <c r="AH14" s="21" t="str">
        <f t="shared" si="4"/>
        <v/>
      </c>
    </row>
    <row r="15" spans="1:34" x14ac:dyDescent="0.35">
      <c r="A15" s="45">
        <v>455</v>
      </c>
      <c r="B15" s="21" t="str">
        <f>_xlfn.XLOOKUP(A15,Admin!$A$2:$A$601,Admin!$C$2:$C$601,"",0)</f>
        <v>U13B PR</v>
      </c>
      <c r="C15" s="21" t="str">
        <f>_xlfn.XLOOKUP(A15,Admin!$A$2:$A$601,Admin!$D$2:$D$601,"",0)</f>
        <v>Finley</v>
      </c>
      <c r="D15" s="21" t="str">
        <f>_xlfn.XLOOKUP(A15,Admin!$A$2:$A$601,Admin!$E$2:$E$601,"",0)</f>
        <v>Woollard</v>
      </c>
      <c r="E15" s="45">
        <v>1.59</v>
      </c>
      <c r="F15" s="21">
        <f t="shared" si="0"/>
        <v>9</v>
      </c>
      <c r="H15" s="45"/>
      <c r="I15" s="21" t="str">
        <f>_xlfn.XLOOKUP(H15,Admin!$A$2:$A$601,Admin!$C$2:$C$601,"",0)</f>
        <v/>
      </c>
      <c r="J15" s="21" t="str">
        <f>_xlfn.XLOOKUP(H15,Admin!$A$2:$A$601,Admin!$D$2:$D$601,"",0)</f>
        <v/>
      </c>
      <c r="K15" s="21" t="str">
        <f>_xlfn.XLOOKUP(H15,Admin!$A$2:$A$601,Admin!$E$2:$E$601,"",0)</f>
        <v/>
      </c>
      <c r="L15" s="45"/>
      <c r="M15" s="21" t="str">
        <f t="shared" si="1"/>
        <v/>
      </c>
      <c r="O15" s="45">
        <v>446</v>
      </c>
      <c r="P15" s="21" t="str">
        <f>_xlfn.XLOOKUP(O15,Admin!$A$2:$A$601,Admin!$C$2:$C$601,"",0)</f>
        <v>U13B PR</v>
      </c>
      <c r="Q15" s="21" t="str">
        <f>_xlfn.XLOOKUP(O15,Admin!$A$2:$A$601,Admin!$D$2:$D$601,"",0)</f>
        <v>Charlie</v>
      </c>
      <c r="R15" s="21" t="str">
        <f>_xlfn.XLOOKUP(O15,Admin!$A$2:$A$601,Admin!$E$2:$E$601,"",0)</f>
        <v>Stevens</v>
      </c>
      <c r="S15" s="45">
        <v>31</v>
      </c>
      <c r="T15" s="21">
        <f t="shared" si="2"/>
        <v>9</v>
      </c>
      <c r="V15" s="45"/>
      <c r="W15" s="21" t="str">
        <f>_xlfn.XLOOKUP(V15,Admin!$A$2:$A$601,Admin!$C$2:$C$601,"",0)</f>
        <v/>
      </c>
      <c r="X15" s="21" t="str">
        <f>_xlfn.XLOOKUP(V15,Admin!$A$2:$A$601,Admin!$D$2:$D$601,"",0)</f>
        <v/>
      </c>
      <c r="Y15" s="21" t="str">
        <f>_xlfn.XLOOKUP(V15,Admin!$A$2:$A$601,Admin!$E$2:$E$601,"",0)</f>
        <v/>
      </c>
      <c r="Z15" s="45"/>
      <c r="AA15" s="21" t="str">
        <f t="shared" si="3"/>
        <v/>
      </c>
      <c r="AC15" s="45"/>
      <c r="AD15" s="21" t="str">
        <f>_xlfn.XLOOKUP(AC15,Admin!$A$2:$A$601,Admin!$C$2:$C$601,"",0)</f>
        <v/>
      </c>
      <c r="AE15" s="21" t="str">
        <f>_xlfn.XLOOKUP(AC15,Admin!$A$2:$A$601,Admin!$D$2:$D$601,"",0)</f>
        <v/>
      </c>
      <c r="AF15" s="21" t="str">
        <f>_xlfn.XLOOKUP(AC15,Admin!$A$2:$A$601,Admin!$E$2:$E$601,"",0)</f>
        <v/>
      </c>
      <c r="AG15" s="45"/>
      <c r="AH15" s="21" t="str">
        <f t="shared" si="4"/>
        <v/>
      </c>
    </row>
    <row r="16" spans="1:34" x14ac:dyDescent="0.35">
      <c r="A16" s="45">
        <v>447</v>
      </c>
      <c r="B16" s="21" t="str">
        <f>_xlfn.XLOOKUP(A16,Admin!$A$2:$A$601,Admin!$C$2:$C$601,"",0)</f>
        <v>U13B PR</v>
      </c>
      <c r="C16" s="21" t="str">
        <f>_xlfn.XLOOKUP(A16,Admin!$A$2:$A$601,Admin!$D$2:$D$601,"",0)</f>
        <v>Theo</v>
      </c>
      <c r="D16" s="21" t="str">
        <f>_xlfn.XLOOKUP(A16,Admin!$A$2:$A$601,Admin!$E$2:$E$601,"",0)</f>
        <v>Stevens</v>
      </c>
      <c r="E16" s="45">
        <v>1.46</v>
      </c>
      <c r="F16" s="21">
        <f t="shared" si="0"/>
        <v>10</v>
      </c>
      <c r="H16" s="45"/>
      <c r="I16" s="21" t="str">
        <f>_xlfn.XLOOKUP(H16,Admin!$A$2:$A$601,Admin!$C$2:$C$601,"",0)</f>
        <v/>
      </c>
      <c r="J16" s="21" t="str">
        <f>_xlfn.XLOOKUP(H16,Admin!$A$2:$A$601,Admin!$D$2:$D$601,"",0)</f>
        <v/>
      </c>
      <c r="K16" s="21" t="str">
        <f>_xlfn.XLOOKUP(H16,Admin!$A$2:$A$601,Admin!$E$2:$E$601,"",0)</f>
        <v/>
      </c>
      <c r="L16" s="45"/>
      <c r="M16" s="21" t="str">
        <f t="shared" si="1"/>
        <v/>
      </c>
      <c r="O16" s="45">
        <v>451</v>
      </c>
      <c r="P16" s="21" t="str">
        <f>_xlfn.XLOOKUP(O16,Admin!$A$2:$A$601,Admin!$C$2:$C$601,"",0)</f>
        <v>U13B PR</v>
      </c>
      <c r="Q16" s="21" t="str">
        <f>_xlfn.XLOOKUP(O16,Admin!$A$2:$A$601,Admin!$D$2:$D$601,"",0)</f>
        <v>Owen</v>
      </c>
      <c r="R16" s="21" t="str">
        <f>_xlfn.XLOOKUP(O16,Admin!$A$2:$A$601,Admin!$E$2:$E$601,"",0)</f>
        <v>Maguire</v>
      </c>
      <c r="S16" s="45">
        <v>27</v>
      </c>
      <c r="T16" s="21">
        <f t="shared" si="2"/>
        <v>10</v>
      </c>
      <c r="V16" s="45"/>
      <c r="W16" s="21" t="str">
        <f>_xlfn.XLOOKUP(V16,Admin!$A$2:$A$601,Admin!$C$2:$C$601,"",0)</f>
        <v/>
      </c>
      <c r="X16" s="21" t="str">
        <f>_xlfn.XLOOKUP(V16,Admin!$A$2:$A$601,Admin!$D$2:$D$601,"",0)</f>
        <v/>
      </c>
      <c r="Y16" s="21" t="str">
        <f>_xlfn.XLOOKUP(V16,Admin!$A$2:$A$601,Admin!$E$2:$E$601,"",0)</f>
        <v/>
      </c>
      <c r="Z16" s="45"/>
      <c r="AA16" s="21" t="str">
        <f t="shared" si="3"/>
        <v/>
      </c>
      <c r="AC16" s="45"/>
      <c r="AD16" s="21" t="str">
        <f>_xlfn.XLOOKUP(AC16,Admin!$A$2:$A$601,Admin!$C$2:$C$601,"",0)</f>
        <v/>
      </c>
      <c r="AE16" s="21" t="str">
        <f>_xlfn.XLOOKUP(AC16,Admin!$A$2:$A$601,Admin!$D$2:$D$601,"",0)</f>
        <v/>
      </c>
      <c r="AF16" s="21" t="str">
        <f>_xlfn.XLOOKUP(AC16,Admin!$A$2:$A$601,Admin!$E$2:$E$601,"",0)</f>
        <v/>
      </c>
      <c r="AG16" s="45"/>
      <c r="AH16" s="21" t="str">
        <f t="shared" si="4"/>
        <v/>
      </c>
    </row>
    <row r="17" spans="1:34" x14ac:dyDescent="0.35">
      <c r="A17" s="45"/>
      <c r="B17" s="21" t="str">
        <f>_xlfn.XLOOKUP(A17,Admin!$A$2:$A$601,Admin!$C$2:$C$601,"",0)</f>
        <v/>
      </c>
      <c r="C17" s="21" t="str">
        <f>_xlfn.XLOOKUP(A17,Admin!$A$2:$A$601,Admin!$D$2:$D$601,"",0)</f>
        <v/>
      </c>
      <c r="D17" s="21" t="str">
        <f>_xlfn.XLOOKUP(A17,Admin!$A$2:$A$601,Admin!$E$2:$E$601,"",0)</f>
        <v/>
      </c>
      <c r="E17" s="45"/>
      <c r="F17" s="21" t="str">
        <f t="shared" si="0"/>
        <v/>
      </c>
      <c r="H17" s="45"/>
      <c r="I17" s="21" t="str">
        <f>_xlfn.XLOOKUP(H17,Admin!$A$2:$A$601,Admin!$C$2:$C$601,"",0)</f>
        <v/>
      </c>
      <c r="J17" s="21" t="str">
        <f>_xlfn.XLOOKUP(H17,Admin!$A$2:$A$601,Admin!$D$2:$D$601,"",0)</f>
        <v/>
      </c>
      <c r="K17" s="21" t="str">
        <f>_xlfn.XLOOKUP(H17,Admin!$A$2:$A$601,Admin!$E$2:$E$601,"",0)</f>
        <v/>
      </c>
      <c r="L17" s="45"/>
      <c r="M17" s="21" t="str">
        <f t="shared" si="1"/>
        <v/>
      </c>
      <c r="O17" s="45"/>
      <c r="P17" s="21" t="str">
        <f>_xlfn.XLOOKUP(O17,Admin!$A$2:$A$601,Admin!$C$2:$C$601,"",0)</f>
        <v/>
      </c>
      <c r="Q17" s="21" t="str">
        <f>_xlfn.XLOOKUP(O17,Admin!$A$2:$A$601,Admin!$D$2:$D$601,"",0)</f>
        <v/>
      </c>
      <c r="R17" s="21" t="str">
        <f>_xlfn.XLOOKUP(O17,Admin!$A$2:$A$601,Admin!$E$2:$E$601,"",0)</f>
        <v/>
      </c>
      <c r="S17" s="45"/>
      <c r="T17" s="21" t="str">
        <f t="shared" si="2"/>
        <v/>
      </c>
      <c r="V17" s="45"/>
      <c r="W17" s="21" t="str">
        <f>_xlfn.XLOOKUP(V17,Admin!$A$2:$A$601,Admin!$C$2:$C$601,"",0)</f>
        <v/>
      </c>
      <c r="X17" s="21" t="str">
        <f>_xlfn.XLOOKUP(V17,Admin!$A$2:$A$601,Admin!$D$2:$D$601,"",0)</f>
        <v/>
      </c>
      <c r="Y17" s="21" t="str">
        <f>_xlfn.XLOOKUP(V17,Admin!$A$2:$A$601,Admin!$E$2:$E$601,"",0)</f>
        <v/>
      </c>
      <c r="Z17" s="45"/>
      <c r="AA17" s="21" t="str">
        <f t="shared" si="3"/>
        <v/>
      </c>
      <c r="AC17" s="45"/>
      <c r="AD17" s="21" t="str">
        <f>_xlfn.XLOOKUP(AC17,Admin!$A$2:$A$601,Admin!$C$2:$C$601,"",0)</f>
        <v/>
      </c>
      <c r="AE17" s="21" t="str">
        <f>_xlfn.XLOOKUP(AC17,Admin!$A$2:$A$601,Admin!$D$2:$D$601,"",0)</f>
        <v/>
      </c>
      <c r="AF17" s="21" t="str">
        <f>_xlfn.XLOOKUP(AC17,Admin!$A$2:$A$601,Admin!$E$2:$E$601,"",0)</f>
        <v/>
      </c>
      <c r="AG17" s="45"/>
      <c r="AH17" s="21" t="str">
        <f t="shared" si="4"/>
        <v/>
      </c>
    </row>
    <row r="18" spans="1:34" x14ac:dyDescent="0.35">
      <c r="A18" s="45"/>
      <c r="B18" s="21" t="str">
        <f>_xlfn.XLOOKUP(A18,Admin!$A$2:$A$601,Admin!$C$2:$C$601,"",0)</f>
        <v/>
      </c>
      <c r="C18" s="21" t="str">
        <f>_xlfn.XLOOKUP(A18,Admin!$A$2:$A$601,Admin!$D$2:$D$601,"",0)</f>
        <v/>
      </c>
      <c r="D18" s="21" t="str">
        <f>_xlfn.XLOOKUP(A18,Admin!$A$2:$A$601,Admin!$E$2:$E$601,"",0)</f>
        <v/>
      </c>
      <c r="E18" s="45"/>
      <c r="F18" s="21" t="str">
        <f t="shared" si="0"/>
        <v/>
      </c>
      <c r="H18" s="45"/>
      <c r="I18" s="21" t="str">
        <f>_xlfn.XLOOKUP(H18,Admin!$A$2:$A$601,Admin!$C$2:$C$601,"",0)</f>
        <v/>
      </c>
      <c r="J18" s="21" t="str">
        <f>_xlfn.XLOOKUP(H18,Admin!$A$2:$A$601,Admin!$D$2:$D$601,"",0)</f>
        <v/>
      </c>
      <c r="K18" s="21" t="str">
        <f>_xlfn.XLOOKUP(H18,Admin!$A$2:$A$601,Admin!$E$2:$E$601,"",0)</f>
        <v/>
      </c>
      <c r="L18" s="45"/>
      <c r="M18" s="21" t="str">
        <f t="shared" si="1"/>
        <v/>
      </c>
      <c r="O18" s="45"/>
      <c r="P18" s="21" t="str">
        <f>_xlfn.XLOOKUP(O18,Admin!$A$2:$A$601,Admin!$C$2:$C$601,"",0)</f>
        <v/>
      </c>
      <c r="Q18" s="21" t="str">
        <f>_xlfn.XLOOKUP(O18,Admin!$A$2:$A$601,Admin!$D$2:$D$601,"",0)</f>
        <v/>
      </c>
      <c r="R18" s="21" t="str">
        <f>_xlfn.XLOOKUP(O18,Admin!$A$2:$A$601,Admin!$E$2:$E$601,"",0)</f>
        <v/>
      </c>
      <c r="S18" s="45"/>
      <c r="T18" s="21" t="str">
        <f t="shared" si="2"/>
        <v/>
      </c>
      <c r="V18" s="45"/>
      <c r="W18" s="21" t="str">
        <f>_xlfn.XLOOKUP(V18,Admin!$A$2:$A$601,Admin!$C$2:$C$601,"",0)</f>
        <v/>
      </c>
      <c r="X18" s="21" t="str">
        <f>_xlfn.XLOOKUP(V18,Admin!$A$2:$A$601,Admin!$D$2:$D$601,"",0)</f>
        <v/>
      </c>
      <c r="Y18" s="21" t="str">
        <f>_xlfn.XLOOKUP(V18,Admin!$A$2:$A$601,Admin!$E$2:$E$601,"",0)</f>
        <v/>
      </c>
      <c r="Z18" s="45"/>
      <c r="AA18" s="21" t="str">
        <f t="shared" si="3"/>
        <v/>
      </c>
      <c r="AC18" s="45"/>
      <c r="AD18" s="21" t="str">
        <f>_xlfn.XLOOKUP(AC18,Admin!$A$2:$A$601,Admin!$C$2:$C$601,"",0)</f>
        <v/>
      </c>
      <c r="AE18" s="21" t="str">
        <f>_xlfn.XLOOKUP(AC18,Admin!$A$2:$A$601,Admin!$D$2:$D$601,"",0)</f>
        <v/>
      </c>
      <c r="AF18" s="21" t="str">
        <f>_xlfn.XLOOKUP(AC18,Admin!$A$2:$A$601,Admin!$E$2:$E$601,"",0)</f>
        <v/>
      </c>
      <c r="AG18" s="45"/>
      <c r="AH18" s="21" t="str">
        <f t="shared" si="4"/>
        <v/>
      </c>
    </row>
    <row r="19" spans="1:34" x14ac:dyDescent="0.35">
      <c r="A19" s="45"/>
      <c r="B19" s="21" t="str">
        <f>_xlfn.XLOOKUP(A19,Admin!$A$2:$A$601,Admin!$C$2:$C$601,"",0)</f>
        <v/>
      </c>
      <c r="C19" s="21" t="str">
        <f>_xlfn.XLOOKUP(A19,Admin!$A$2:$A$601,Admin!$D$2:$D$601,"",0)</f>
        <v/>
      </c>
      <c r="D19" s="21" t="str">
        <f>_xlfn.XLOOKUP(A19,Admin!$A$2:$A$601,Admin!$E$2:$E$601,"",0)</f>
        <v/>
      </c>
      <c r="E19" s="45"/>
      <c r="F19" s="21" t="str">
        <f t="shared" si="0"/>
        <v/>
      </c>
      <c r="H19" s="45"/>
      <c r="I19" s="21" t="str">
        <f>_xlfn.XLOOKUP(H19,Admin!$A$2:$A$601,Admin!$C$2:$C$601,"",0)</f>
        <v/>
      </c>
      <c r="J19" s="21" t="str">
        <f>_xlfn.XLOOKUP(H19,Admin!$A$2:$A$601,Admin!$D$2:$D$601,"",0)</f>
        <v/>
      </c>
      <c r="K19" s="21" t="str">
        <f>_xlfn.XLOOKUP(H19,Admin!$A$2:$A$601,Admin!$E$2:$E$601,"",0)</f>
        <v/>
      </c>
      <c r="L19" s="45"/>
      <c r="M19" s="21" t="str">
        <f t="shared" si="1"/>
        <v/>
      </c>
      <c r="O19" s="45"/>
      <c r="P19" s="21" t="str">
        <f>_xlfn.XLOOKUP(O19,Admin!$A$2:$A$601,Admin!$C$2:$C$601,"",0)</f>
        <v/>
      </c>
      <c r="Q19" s="21" t="str">
        <f>_xlfn.XLOOKUP(O19,Admin!$A$2:$A$601,Admin!$D$2:$D$601,"",0)</f>
        <v/>
      </c>
      <c r="R19" s="21" t="str">
        <f>_xlfn.XLOOKUP(O19,Admin!$A$2:$A$601,Admin!$E$2:$E$601,"",0)</f>
        <v/>
      </c>
      <c r="S19" s="45"/>
      <c r="T19" s="21" t="str">
        <f t="shared" si="2"/>
        <v/>
      </c>
      <c r="V19" s="45"/>
      <c r="W19" s="21" t="str">
        <f>_xlfn.XLOOKUP(V19,Admin!$A$2:$A$601,Admin!$C$2:$C$601,"",0)</f>
        <v/>
      </c>
      <c r="X19" s="21" t="str">
        <f>_xlfn.XLOOKUP(V19,Admin!$A$2:$A$601,Admin!$D$2:$D$601,"",0)</f>
        <v/>
      </c>
      <c r="Y19" s="21" t="str">
        <f>_xlfn.XLOOKUP(V19,Admin!$A$2:$A$601,Admin!$E$2:$E$601,"",0)</f>
        <v/>
      </c>
      <c r="Z19" s="45"/>
      <c r="AA19" s="21" t="str">
        <f t="shared" si="3"/>
        <v/>
      </c>
      <c r="AC19" s="45"/>
      <c r="AD19" s="21" t="str">
        <f>_xlfn.XLOOKUP(AC19,Admin!$A$2:$A$601,Admin!$C$2:$C$601,"",0)</f>
        <v/>
      </c>
      <c r="AE19" s="21" t="str">
        <f>_xlfn.XLOOKUP(AC19,Admin!$A$2:$A$601,Admin!$D$2:$D$601,"",0)</f>
        <v/>
      </c>
      <c r="AF19" s="21" t="str">
        <f>_xlfn.XLOOKUP(AC19,Admin!$A$2:$A$601,Admin!$E$2:$E$601,"",0)</f>
        <v/>
      </c>
      <c r="AG19" s="45"/>
      <c r="AH19" s="21" t="str">
        <f t="shared" si="4"/>
        <v/>
      </c>
    </row>
    <row r="20" spans="1:34" x14ac:dyDescent="0.35">
      <c r="A20" s="45"/>
      <c r="B20" s="21" t="str">
        <f>_xlfn.XLOOKUP(A20,Admin!$A$2:$A$601,Admin!$C$2:$C$601,"",0)</f>
        <v/>
      </c>
      <c r="C20" s="21" t="str">
        <f>_xlfn.XLOOKUP(A20,Admin!$A$2:$A$601,Admin!$D$2:$D$601,"",0)</f>
        <v/>
      </c>
      <c r="D20" s="21" t="str">
        <f>_xlfn.XLOOKUP(A20,Admin!$A$2:$A$601,Admin!$E$2:$E$601,"",0)</f>
        <v/>
      </c>
      <c r="E20" s="45"/>
      <c r="F20" s="21" t="str">
        <f t="shared" si="0"/>
        <v/>
      </c>
      <c r="H20" s="45"/>
      <c r="I20" s="21" t="str">
        <f>_xlfn.XLOOKUP(H20,Admin!$A$2:$A$601,Admin!$C$2:$C$601,"",0)</f>
        <v/>
      </c>
      <c r="J20" s="21" t="str">
        <f>_xlfn.XLOOKUP(H20,Admin!$A$2:$A$601,Admin!$D$2:$D$601,"",0)</f>
        <v/>
      </c>
      <c r="K20" s="21" t="str">
        <f>_xlfn.XLOOKUP(H20,Admin!$A$2:$A$601,Admin!$E$2:$E$601,"",0)</f>
        <v/>
      </c>
      <c r="L20" s="45"/>
      <c r="M20" s="21" t="str">
        <f t="shared" si="1"/>
        <v/>
      </c>
      <c r="O20" s="45"/>
      <c r="P20" s="21" t="str">
        <f>_xlfn.XLOOKUP(O20,Admin!$A$2:$A$601,Admin!$C$2:$C$601,"",0)</f>
        <v/>
      </c>
      <c r="Q20" s="21" t="str">
        <f>_xlfn.XLOOKUP(O20,Admin!$A$2:$A$601,Admin!$D$2:$D$601,"",0)</f>
        <v/>
      </c>
      <c r="R20" s="21" t="str">
        <f>_xlfn.XLOOKUP(O20,Admin!$A$2:$A$601,Admin!$E$2:$E$601,"",0)</f>
        <v/>
      </c>
      <c r="S20" s="45"/>
      <c r="T20" s="21" t="str">
        <f t="shared" si="2"/>
        <v/>
      </c>
      <c r="V20" s="45"/>
      <c r="W20" s="21" t="str">
        <f>_xlfn.XLOOKUP(V20,Admin!$A$2:$A$601,Admin!$C$2:$C$601,"",0)</f>
        <v/>
      </c>
      <c r="X20" s="21" t="str">
        <f>_xlfn.XLOOKUP(V20,Admin!$A$2:$A$601,Admin!$D$2:$D$601,"",0)</f>
        <v/>
      </c>
      <c r="Y20" s="21" t="str">
        <f>_xlfn.XLOOKUP(V20,Admin!$A$2:$A$601,Admin!$E$2:$E$601,"",0)</f>
        <v/>
      </c>
      <c r="Z20" s="45"/>
      <c r="AA20" s="21" t="str">
        <f t="shared" si="3"/>
        <v/>
      </c>
      <c r="AC20" s="45"/>
      <c r="AD20" s="21" t="str">
        <f>_xlfn.XLOOKUP(AC20,Admin!$A$2:$A$601,Admin!$C$2:$C$601,"",0)</f>
        <v/>
      </c>
      <c r="AE20" s="21" t="str">
        <f>_xlfn.XLOOKUP(AC20,Admin!$A$2:$A$601,Admin!$D$2:$D$601,"",0)</f>
        <v/>
      </c>
      <c r="AF20" s="21" t="str">
        <f>_xlfn.XLOOKUP(AC20,Admin!$A$2:$A$601,Admin!$E$2:$E$601,"",0)</f>
        <v/>
      </c>
      <c r="AG20" s="45"/>
      <c r="AH20" s="21" t="str">
        <f t="shared" si="4"/>
        <v/>
      </c>
    </row>
    <row r="21" spans="1:34" x14ac:dyDescent="0.35">
      <c r="A21" s="45"/>
      <c r="B21" s="21" t="str">
        <f>_xlfn.XLOOKUP(A21,Admin!$A$2:$A$601,Admin!$C$2:$C$601,"",0)</f>
        <v/>
      </c>
      <c r="C21" s="21" t="str">
        <f>_xlfn.XLOOKUP(A21,Admin!$A$2:$A$601,Admin!$D$2:$D$601,"",0)</f>
        <v/>
      </c>
      <c r="D21" s="21" t="str">
        <f>_xlfn.XLOOKUP(A21,Admin!$A$2:$A$601,Admin!$E$2:$E$601,"",0)</f>
        <v/>
      </c>
      <c r="E21" s="45"/>
      <c r="F21" s="21" t="str">
        <f t="shared" si="0"/>
        <v/>
      </c>
      <c r="H21" s="45"/>
      <c r="I21" s="21" t="str">
        <f>_xlfn.XLOOKUP(H21,Admin!$A$2:$A$601,Admin!$C$2:$C$601,"",0)</f>
        <v/>
      </c>
      <c r="J21" s="21" t="str">
        <f>_xlfn.XLOOKUP(H21,Admin!$A$2:$A$601,Admin!$D$2:$D$601,"",0)</f>
        <v/>
      </c>
      <c r="K21" s="21" t="str">
        <f>_xlfn.XLOOKUP(H21,Admin!$A$2:$A$601,Admin!$E$2:$E$601,"",0)</f>
        <v/>
      </c>
      <c r="L21" s="45"/>
      <c r="M21" s="21" t="str">
        <f t="shared" si="1"/>
        <v/>
      </c>
      <c r="O21" s="45"/>
      <c r="P21" s="21" t="str">
        <f>_xlfn.XLOOKUP(O21,Admin!$A$2:$A$601,Admin!$C$2:$C$601,"",0)</f>
        <v/>
      </c>
      <c r="Q21" s="21" t="str">
        <f>_xlfn.XLOOKUP(O21,Admin!$A$2:$A$601,Admin!$D$2:$D$601,"",0)</f>
        <v/>
      </c>
      <c r="R21" s="21" t="str">
        <f>_xlfn.XLOOKUP(O21,Admin!$A$2:$A$601,Admin!$E$2:$E$601,"",0)</f>
        <v/>
      </c>
      <c r="S21" s="45"/>
      <c r="T21" s="21" t="str">
        <f t="shared" si="2"/>
        <v/>
      </c>
      <c r="V21" s="45"/>
      <c r="W21" s="21" t="str">
        <f>_xlfn.XLOOKUP(V21,Admin!$A$2:$A$601,Admin!$C$2:$C$601,"",0)</f>
        <v/>
      </c>
      <c r="X21" s="21" t="str">
        <f>_xlfn.XLOOKUP(V21,Admin!$A$2:$A$601,Admin!$D$2:$D$601,"",0)</f>
        <v/>
      </c>
      <c r="Y21" s="21" t="str">
        <f>_xlfn.XLOOKUP(V21,Admin!$A$2:$A$601,Admin!$E$2:$E$601,"",0)</f>
        <v/>
      </c>
      <c r="Z21" s="45"/>
      <c r="AA21" s="21" t="str">
        <f t="shared" si="3"/>
        <v/>
      </c>
      <c r="AC21" s="45"/>
      <c r="AD21" s="21" t="str">
        <f>_xlfn.XLOOKUP(AC21,Admin!$A$2:$A$601,Admin!$C$2:$C$601,"",0)</f>
        <v/>
      </c>
      <c r="AE21" s="21" t="str">
        <f>_xlfn.XLOOKUP(AC21,Admin!$A$2:$A$601,Admin!$D$2:$D$601,"",0)</f>
        <v/>
      </c>
      <c r="AF21" s="21" t="str">
        <f>_xlfn.XLOOKUP(AC21,Admin!$A$2:$A$601,Admin!$E$2:$E$601,"",0)</f>
        <v/>
      </c>
      <c r="AG21" s="45"/>
      <c r="AH21" s="21" t="str">
        <f t="shared" si="4"/>
        <v/>
      </c>
    </row>
    <row r="22" spans="1:34"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45"/>
      <c r="T22" s="21" t="str">
        <f t="shared" si="2"/>
        <v/>
      </c>
      <c r="V22" s="45"/>
      <c r="W22" s="21" t="str">
        <f>_xlfn.XLOOKUP(V22,Admin!$A$2:$A$601,Admin!$C$2:$C$601,"",0)</f>
        <v/>
      </c>
      <c r="X22" s="21" t="str">
        <f>_xlfn.XLOOKUP(V22,Admin!$A$2:$A$601,Admin!$D$2:$D$601,"",0)</f>
        <v/>
      </c>
      <c r="Y22" s="21" t="str">
        <f>_xlfn.XLOOKUP(V22,Admin!$A$2:$A$601,Admin!$E$2:$E$601,"",0)</f>
        <v/>
      </c>
      <c r="Z22" s="45"/>
      <c r="AA22" s="21" t="str">
        <f t="shared" si="3"/>
        <v/>
      </c>
      <c r="AC22" s="45"/>
      <c r="AD22" s="21" t="str">
        <f>_xlfn.XLOOKUP(AC22,Admin!$A$2:$A$601,Admin!$C$2:$C$601,"",0)</f>
        <v/>
      </c>
      <c r="AE22" s="21" t="str">
        <f>_xlfn.XLOOKUP(AC22,Admin!$A$2:$A$601,Admin!$D$2:$D$601,"",0)</f>
        <v/>
      </c>
      <c r="AF22" s="21" t="str">
        <f>_xlfn.XLOOKUP(AC22,Admin!$A$2:$A$601,Admin!$E$2:$E$601,"",0)</f>
        <v/>
      </c>
      <c r="AG22" s="45"/>
      <c r="AH22" s="21" t="str">
        <f t="shared" si="4"/>
        <v/>
      </c>
    </row>
    <row r="23" spans="1:34"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c r="V23" s="45"/>
      <c r="W23" s="21" t="str">
        <f>_xlfn.XLOOKUP(V23,Admin!$A$2:$A$601,Admin!$C$2:$C$601,"",0)</f>
        <v/>
      </c>
      <c r="X23" s="21" t="str">
        <f>_xlfn.XLOOKUP(V23,Admin!$A$2:$A$601,Admin!$D$2:$D$601,"",0)</f>
        <v/>
      </c>
      <c r="Y23" s="21" t="str">
        <f>_xlfn.XLOOKUP(V23,Admin!$A$2:$A$601,Admin!$E$2:$E$601,"",0)</f>
        <v/>
      </c>
      <c r="Z23" s="45"/>
      <c r="AA23" s="21" t="str">
        <f t="shared" si="3"/>
        <v/>
      </c>
      <c r="AC23" s="45"/>
      <c r="AD23" s="21" t="str">
        <f>_xlfn.XLOOKUP(AC23,Admin!$A$2:$A$601,Admin!$C$2:$C$601,"",0)</f>
        <v/>
      </c>
      <c r="AE23" s="21" t="str">
        <f>_xlfn.XLOOKUP(AC23,Admin!$A$2:$A$601,Admin!$D$2:$D$601,"",0)</f>
        <v/>
      </c>
      <c r="AF23" s="21" t="str">
        <f>_xlfn.XLOOKUP(AC23,Admin!$A$2:$A$601,Admin!$E$2:$E$601,"",0)</f>
        <v/>
      </c>
      <c r="AG23" s="45"/>
      <c r="AH23" s="21" t="str">
        <f t="shared" si="4"/>
        <v/>
      </c>
    </row>
    <row r="24" spans="1:34"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c r="V24" s="45"/>
      <c r="W24" s="21" t="str">
        <f>_xlfn.XLOOKUP(V24,Admin!$A$2:$A$601,Admin!$C$2:$C$601,"",0)</f>
        <v/>
      </c>
      <c r="X24" s="21" t="str">
        <f>_xlfn.XLOOKUP(V24,Admin!$A$2:$A$601,Admin!$D$2:$D$601,"",0)</f>
        <v/>
      </c>
      <c r="Y24" s="21" t="str">
        <f>_xlfn.XLOOKUP(V24,Admin!$A$2:$A$601,Admin!$E$2:$E$601,"",0)</f>
        <v/>
      </c>
      <c r="Z24" s="45"/>
      <c r="AA24" s="21" t="str">
        <f t="shared" si="3"/>
        <v/>
      </c>
      <c r="AC24" s="45"/>
      <c r="AD24" s="21" t="str">
        <f>_xlfn.XLOOKUP(AC24,Admin!$A$2:$A$601,Admin!$C$2:$C$601,"",0)</f>
        <v/>
      </c>
      <c r="AE24" s="21" t="str">
        <f>_xlfn.XLOOKUP(AC24,Admin!$A$2:$A$601,Admin!$D$2:$D$601,"",0)</f>
        <v/>
      </c>
      <c r="AF24" s="21" t="str">
        <f>_xlfn.XLOOKUP(AC24,Admin!$A$2:$A$601,Admin!$E$2:$E$601,"",0)</f>
        <v/>
      </c>
      <c r="AG24" s="45"/>
      <c r="AH24" s="21" t="str">
        <f t="shared" si="4"/>
        <v/>
      </c>
    </row>
    <row r="25" spans="1:34"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c r="V25" s="45"/>
      <c r="W25" s="21" t="str">
        <f>_xlfn.XLOOKUP(V25,Admin!$A$2:$A$601,Admin!$C$2:$C$601,"",0)</f>
        <v/>
      </c>
      <c r="X25" s="21" t="str">
        <f>_xlfn.XLOOKUP(V25,Admin!$A$2:$A$601,Admin!$D$2:$D$601,"",0)</f>
        <v/>
      </c>
      <c r="Y25" s="21" t="str">
        <f>_xlfn.XLOOKUP(V25,Admin!$A$2:$A$601,Admin!$E$2:$E$601,"",0)</f>
        <v/>
      </c>
      <c r="Z25" s="45"/>
      <c r="AA25" s="21" t="str">
        <f t="shared" si="3"/>
        <v/>
      </c>
      <c r="AC25" s="45"/>
      <c r="AD25" s="21" t="str">
        <f>_xlfn.XLOOKUP(AC25,Admin!$A$2:$A$601,Admin!$C$2:$C$601,"",0)</f>
        <v/>
      </c>
      <c r="AE25" s="21" t="str">
        <f>_xlfn.XLOOKUP(AC25,Admin!$A$2:$A$601,Admin!$D$2:$D$601,"",0)</f>
        <v/>
      </c>
      <c r="AF25" s="21" t="str">
        <f>_xlfn.XLOOKUP(AC25,Admin!$A$2:$A$601,Admin!$E$2:$E$601,"",0)</f>
        <v/>
      </c>
      <c r="AG25" s="45"/>
      <c r="AH25" s="21" t="str">
        <f t="shared" si="4"/>
        <v/>
      </c>
    </row>
    <row r="26" spans="1:34"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c r="V26" s="45"/>
      <c r="W26" s="21" t="str">
        <f>_xlfn.XLOOKUP(V26,Admin!$A$2:$A$601,Admin!$C$2:$C$601,"",0)</f>
        <v/>
      </c>
      <c r="X26" s="21" t="str">
        <f>_xlfn.XLOOKUP(V26,Admin!$A$2:$A$601,Admin!$D$2:$D$601,"",0)</f>
        <v/>
      </c>
      <c r="Y26" s="21" t="str">
        <f>_xlfn.XLOOKUP(V26,Admin!$A$2:$A$601,Admin!$E$2:$E$601,"",0)</f>
        <v/>
      </c>
      <c r="Z26" s="45"/>
      <c r="AA26" s="21" t="str">
        <f t="shared" si="3"/>
        <v/>
      </c>
      <c r="AC26" s="45"/>
      <c r="AD26" s="21" t="str">
        <f>_xlfn.XLOOKUP(AC26,Admin!$A$2:$A$601,Admin!$C$2:$C$601,"",0)</f>
        <v/>
      </c>
      <c r="AE26" s="21" t="str">
        <f>_xlfn.XLOOKUP(AC26,Admin!$A$2:$A$601,Admin!$D$2:$D$601,"",0)</f>
        <v/>
      </c>
      <c r="AF26" s="21" t="str">
        <f>_xlfn.XLOOKUP(AC26,Admin!$A$2:$A$601,Admin!$E$2:$E$601,"",0)</f>
        <v/>
      </c>
      <c r="AG26" s="45"/>
      <c r="AH26" s="21" t="str">
        <f t="shared" si="4"/>
        <v/>
      </c>
    </row>
    <row r="27" spans="1:34"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c r="V27" s="45"/>
      <c r="W27" s="21" t="str">
        <f>_xlfn.XLOOKUP(V27,Admin!$A$2:$A$601,Admin!$C$2:$C$601,"",0)</f>
        <v/>
      </c>
      <c r="X27" s="21" t="str">
        <f>_xlfn.XLOOKUP(V27,Admin!$A$2:$A$601,Admin!$D$2:$D$601,"",0)</f>
        <v/>
      </c>
      <c r="Y27" s="21" t="str">
        <f>_xlfn.XLOOKUP(V27,Admin!$A$2:$A$601,Admin!$E$2:$E$601,"",0)</f>
        <v/>
      </c>
      <c r="Z27" s="45"/>
      <c r="AA27" s="21" t="str">
        <f t="shared" si="3"/>
        <v/>
      </c>
      <c r="AC27" s="45"/>
      <c r="AD27" s="21" t="str">
        <f>_xlfn.XLOOKUP(AC27,Admin!$A$2:$A$601,Admin!$C$2:$C$601,"",0)</f>
        <v/>
      </c>
      <c r="AE27" s="21" t="str">
        <f>_xlfn.XLOOKUP(AC27,Admin!$A$2:$A$601,Admin!$D$2:$D$601,"",0)</f>
        <v/>
      </c>
      <c r="AF27" s="21" t="str">
        <f>_xlfn.XLOOKUP(AC27,Admin!$A$2:$A$601,Admin!$E$2:$E$601,"",0)</f>
        <v/>
      </c>
      <c r="AG27" s="45"/>
      <c r="AH27" s="21" t="str">
        <f t="shared" si="4"/>
        <v/>
      </c>
    </row>
    <row r="28" spans="1:34"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c r="V28" s="45"/>
      <c r="W28" s="21" t="str">
        <f>_xlfn.XLOOKUP(V28,Admin!$A$2:$A$601,Admin!$C$2:$C$601,"",0)</f>
        <v/>
      </c>
      <c r="X28" s="21" t="str">
        <f>_xlfn.XLOOKUP(V28,Admin!$A$2:$A$601,Admin!$D$2:$D$601,"",0)</f>
        <v/>
      </c>
      <c r="Y28" s="21" t="str">
        <f>_xlfn.XLOOKUP(V28,Admin!$A$2:$A$601,Admin!$E$2:$E$601,"",0)</f>
        <v/>
      </c>
      <c r="Z28" s="45"/>
      <c r="AA28" s="21" t="str">
        <f t="shared" si="3"/>
        <v/>
      </c>
      <c r="AC28" s="45"/>
      <c r="AD28" s="21" t="str">
        <f>_xlfn.XLOOKUP(AC28,Admin!$A$2:$A$601,Admin!$C$2:$C$601,"",0)</f>
        <v/>
      </c>
      <c r="AE28" s="21" t="str">
        <f>_xlfn.XLOOKUP(AC28,Admin!$A$2:$A$601,Admin!$D$2:$D$601,"",0)</f>
        <v/>
      </c>
      <c r="AF28" s="21" t="str">
        <f>_xlfn.XLOOKUP(AC28,Admin!$A$2:$A$601,Admin!$E$2:$E$601,"",0)</f>
        <v/>
      </c>
      <c r="AG28" s="45"/>
      <c r="AH28" s="21" t="str">
        <f t="shared" si="4"/>
        <v/>
      </c>
    </row>
    <row r="29" spans="1:34"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c r="V29" s="45"/>
      <c r="W29" s="21" t="str">
        <f>_xlfn.XLOOKUP(V29,Admin!$A$2:$A$601,Admin!$C$2:$C$601,"",0)</f>
        <v/>
      </c>
      <c r="X29" s="21" t="str">
        <f>_xlfn.XLOOKUP(V29,Admin!$A$2:$A$601,Admin!$D$2:$D$601,"",0)</f>
        <v/>
      </c>
      <c r="Y29" s="21" t="str">
        <f>_xlfn.XLOOKUP(V29,Admin!$A$2:$A$601,Admin!$E$2:$E$601,"",0)</f>
        <v/>
      </c>
      <c r="Z29" s="45"/>
      <c r="AA29" s="21" t="str">
        <f t="shared" si="3"/>
        <v/>
      </c>
      <c r="AC29" s="45"/>
      <c r="AD29" s="21" t="str">
        <f>_xlfn.XLOOKUP(AC29,Admin!$A$2:$A$601,Admin!$C$2:$C$601,"",0)</f>
        <v/>
      </c>
      <c r="AE29" s="21" t="str">
        <f>_xlfn.XLOOKUP(AC29,Admin!$A$2:$A$601,Admin!$D$2:$D$601,"",0)</f>
        <v/>
      </c>
      <c r="AF29" s="21" t="str">
        <f>_xlfn.XLOOKUP(AC29,Admin!$A$2:$A$601,Admin!$E$2:$E$601,"",0)</f>
        <v/>
      </c>
      <c r="AG29" s="45"/>
      <c r="AH29" s="21" t="str">
        <f t="shared" si="4"/>
        <v/>
      </c>
    </row>
    <row r="30" spans="1:34"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c r="V30" s="45"/>
      <c r="W30" s="21" t="str">
        <f>_xlfn.XLOOKUP(V30,Admin!$A$2:$A$601,Admin!$C$2:$C$601,"",0)</f>
        <v/>
      </c>
      <c r="X30" s="21" t="str">
        <f>_xlfn.XLOOKUP(V30,Admin!$A$2:$A$601,Admin!$D$2:$D$601,"",0)</f>
        <v/>
      </c>
      <c r="Y30" s="21" t="str">
        <f>_xlfn.XLOOKUP(V30,Admin!$A$2:$A$601,Admin!$E$2:$E$601,"",0)</f>
        <v/>
      </c>
      <c r="Z30" s="45"/>
      <c r="AA30" s="21" t="str">
        <f t="shared" si="3"/>
        <v/>
      </c>
      <c r="AC30" s="45"/>
      <c r="AD30" s="21" t="str">
        <f>_xlfn.XLOOKUP(AC30,Admin!$A$2:$A$601,Admin!$C$2:$C$601,"",0)</f>
        <v/>
      </c>
      <c r="AE30" s="21" t="str">
        <f>_xlfn.XLOOKUP(AC30,Admin!$A$2:$A$601,Admin!$D$2:$D$601,"",0)</f>
        <v/>
      </c>
      <c r="AF30" s="21" t="str">
        <f>_xlfn.XLOOKUP(AC30,Admin!$A$2:$A$601,Admin!$E$2:$E$601,"",0)</f>
        <v/>
      </c>
      <c r="AG30" s="45"/>
      <c r="AH30" s="21" t="str">
        <f t="shared" si="4"/>
        <v/>
      </c>
    </row>
    <row r="31" spans="1:34"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c r="V31" s="45"/>
      <c r="W31" s="21" t="str">
        <f>_xlfn.XLOOKUP(V31,Admin!$A$2:$A$601,Admin!$C$2:$C$601,"",0)</f>
        <v/>
      </c>
      <c r="X31" s="21" t="str">
        <f>_xlfn.XLOOKUP(V31,Admin!$A$2:$A$601,Admin!$D$2:$D$601,"",0)</f>
        <v/>
      </c>
      <c r="Y31" s="21" t="str">
        <f>_xlfn.XLOOKUP(V31,Admin!$A$2:$A$601,Admin!$E$2:$E$601,"",0)</f>
        <v/>
      </c>
      <c r="Z31" s="45"/>
      <c r="AA31" s="21" t="str">
        <f t="shared" si="3"/>
        <v/>
      </c>
      <c r="AC31" s="45"/>
      <c r="AD31" s="21" t="str">
        <f>_xlfn.XLOOKUP(AC31,Admin!$A$2:$A$601,Admin!$C$2:$C$601,"",0)</f>
        <v/>
      </c>
      <c r="AE31" s="21" t="str">
        <f>_xlfn.XLOOKUP(AC31,Admin!$A$2:$A$601,Admin!$D$2:$D$601,"",0)</f>
        <v/>
      </c>
      <c r="AF31" s="21" t="str">
        <f>_xlfn.XLOOKUP(AC31,Admin!$A$2:$A$601,Admin!$E$2:$E$601,"",0)</f>
        <v/>
      </c>
      <c r="AG31" s="45"/>
      <c r="AH31" s="21" t="str">
        <f t="shared" si="4"/>
        <v/>
      </c>
    </row>
    <row r="32" spans="1:34"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c r="V32" s="45"/>
      <c r="W32" s="21" t="str">
        <f>_xlfn.XLOOKUP(V32,Admin!$A$2:$A$601,Admin!$C$2:$C$601,"",0)</f>
        <v/>
      </c>
      <c r="X32" s="21" t="str">
        <f>_xlfn.XLOOKUP(V32,Admin!$A$2:$A$601,Admin!$D$2:$D$601,"",0)</f>
        <v/>
      </c>
      <c r="Y32" s="21" t="str">
        <f>_xlfn.XLOOKUP(V32,Admin!$A$2:$A$601,Admin!$E$2:$E$601,"",0)</f>
        <v/>
      </c>
      <c r="Z32" s="45"/>
      <c r="AA32" s="21" t="str">
        <f t="shared" si="3"/>
        <v/>
      </c>
      <c r="AC32" s="45"/>
      <c r="AD32" s="21" t="str">
        <f>_xlfn.XLOOKUP(AC32,Admin!$A$2:$A$601,Admin!$C$2:$C$601,"",0)</f>
        <v/>
      </c>
      <c r="AE32" s="21" t="str">
        <f>_xlfn.XLOOKUP(AC32,Admin!$A$2:$A$601,Admin!$D$2:$D$601,"",0)</f>
        <v/>
      </c>
      <c r="AF32" s="21" t="str">
        <f>_xlfn.XLOOKUP(AC32,Admin!$A$2:$A$601,Admin!$E$2:$E$601,"",0)</f>
        <v/>
      </c>
      <c r="AG32" s="45"/>
      <c r="AH32" s="21" t="str">
        <f t="shared" si="4"/>
        <v/>
      </c>
    </row>
    <row r="33" spans="1:34"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c r="V33" s="45"/>
      <c r="W33" s="21" t="str">
        <f>_xlfn.XLOOKUP(V33,Admin!$A$2:$A$601,Admin!$C$2:$C$601,"",0)</f>
        <v/>
      </c>
      <c r="X33" s="21" t="str">
        <f>_xlfn.XLOOKUP(V33,Admin!$A$2:$A$601,Admin!$D$2:$D$601,"",0)</f>
        <v/>
      </c>
      <c r="Y33" s="21" t="str">
        <f>_xlfn.XLOOKUP(V33,Admin!$A$2:$A$601,Admin!$E$2:$E$601,"",0)</f>
        <v/>
      </c>
      <c r="Z33" s="45"/>
      <c r="AA33" s="21" t="str">
        <f t="shared" si="3"/>
        <v/>
      </c>
      <c r="AC33" s="45"/>
      <c r="AD33" s="21" t="str">
        <f>_xlfn.XLOOKUP(AC33,Admin!$A$2:$A$601,Admin!$C$2:$C$601,"",0)</f>
        <v/>
      </c>
      <c r="AE33" s="21" t="str">
        <f>_xlfn.XLOOKUP(AC33,Admin!$A$2:$A$601,Admin!$D$2:$D$601,"",0)</f>
        <v/>
      </c>
      <c r="AF33" s="21" t="str">
        <f>_xlfn.XLOOKUP(AC33,Admin!$A$2:$A$601,Admin!$E$2:$E$601,"",0)</f>
        <v/>
      </c>
      <c r="AG33" s="45"/>
      <c r="AH33" s="21" t="str">
        <f t="shared" si="4"/>
        <v/>
      </c>
    </row>
    <row r="34" spans="1:34"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c r="V34" s="45"/>
      <c r="W34" s="21" t="str">
        <f>_xlfn.XLOOKUP(V34,Admin!$A$2:$A$601,Admin!$C$2:$C$601,"",0)</f>
        <v/>
      </c>
      <c r="X34" s="21" t="str">
        <f>_xlfn.XLOOKUP(V34,Admin!$A$2:$A$601,Admin!$D$2:$D$601,"",0)</f>
        <v/>
      </c>
      <c r="Y34" s="21" t="str">
        <f>_xlfn.XLOOKUP(V34,Admin!$A$2:$A$601,Admin!$E$2:$E$601,"",0)</f>
        <v/>
      </c>
      <c r="Z34" s="45"/>
      <c r="AA34" s="21" t="str">
        <f t="shared" si="3"/>
        <v/>
      </c>
      <c r="AC34" s="45"/>
      <c r="AD34" s="21" t="str">
        <f>_xlfn.XLOOKUP(AC34,Admin!$A$2:$A$601,Admin!$C$2:$C$601,"",0)</f>
        <v/>
      </c>
      <c r="AE34" s="21" t="str">
        <f>_xlfn.XLOOKUP(AC34,Admin!$A$2:$A$601,Admin!$D$2:$D$601,"",0)</f>
        <v/>
      </c>
      <c r="AF34" s="21" t="str">
        <f>_xlfn.XLOOKUP(AC34,Admin!$A$2:$A$601,Admin!$E$2:$E$601,"",0)</f>
        <v/>
      </c>
      <c r="AG34" s="45"/>
      <c r="AH34" s="21" t="str">
        <f t="shared" si="4"/>
        <v/>
      </c>
    </row>
    <row r="35" spans="1:34"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c r="V35" s="45"/>
      <c r="W35" s="21" t="str">
        <f>_xlfn.XLOOKUP(V35,Admin!$A$2:$A$601,Admin!$C$2:$C$601,"",0)</f>
        <v/>
      </c>
      <c r="X35" s="21" t="str">
        <f>_xlfn.XLOOKUP(V35,Admin!$A$2:$A$601,Admin!$D$2:$D$601,"",0)</f>
        <v/>
      </c>
      <c r="Y35" s="21" t="str">
        <f>_xlfn.XLOOKUP(V35,Admin!$A$2:$A$601,Admin!$E$2:$E$601,"",0)</f>
        <v/>
      </c>
      <c r="Z35" s="45"/>
      <c r="AA35" s="21" t="str">
        <f t="shared" si="3"/>
        <v/>
      </c>
      <c r="AC35" s="45"/>
      <c r="AD35" s="21" t="str">
        <f>_xlfn.XLOOKUP(AC35,Admin!$A$2:$A$601,Admin!$C$2:$C$601,"",0)</f>
        <v/>
      </c>
      <c r="AE35" s="21" t="str">
        <f>_xlfn.XLOOKUP(AC35,Admin!$A$2:$A$601,Admin!$D$2:$D$601,"",0)</f>
        <v/>
      </c>
      <c r="AF35" s="21" t="str">
        <f>_xlfn.XLOOKUP(AC35,Admin!$A$2:$A$601,Admin!$E$2:$E$601,"",0)</f>
        <v/>
      </c>
      <c r="AG35" s="45"/>
      <c r="AH35" s="21" t="str">
        <f t="shared" si="4"/>
        <v/>
      </c>
    </row>
    <row r="36" spans="1:34"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c r="V36" s="45"/>
      <c r="W36" s="21" t="str">
        <f>_xlfn.XLOOKUP(V36,Admin!$A$2:$A$601,Admin!$C$2:$C$601,"",0)</f>
        <v/>
      </c>
      <c r="X36" s="21" t="str">
        <f>_xlfn.XLOOKUP(V36,Admin!$A$2:$A$601,Admin!$D$2:$D$601,"",0)</f>
        <v/>
      </c>
      <c r="Y36" s="21" t="str">
        <f>_xlfn.XLOOKUP(V36,Admin!$A$2:$A$601,Admin!$E$2:$E$601,"",0)</f>
        <v/>
      </c>
      <c r="Z36" s="45"/>
      <c r="AA36" s="21" t="str">
        <f t="shared" si="3"/>
        <v/>
      </c>
      <c r="AC36" s="45"/>
      <c r="AD36" s="21" t="str">
        <f>_xlfn.XLOOKUP(AC36,Admin!$A$2:$A$601,Admin!$C$2:$C$601,"",0)</f>
        <v/>
      </c>
      <c r="AE36" s="21" t="str">
        <f>_xlfn.XLOOKUP(AC36,Admin!$A$2:$A$601,Admin!$D$2:$D$601,"",0)</f>
        <v/>
      </c>
      <c r="AF36" s="21" t="str">
        <f>_xlfn.XLOOKUP(AC36,Admin!$A$2:$A$601,Admin!$E$2:$E$601,"",0)</f>
        <v/>
      </c>
      <c r="AG36" s="45"/>
      <c r="AH36" s="21" t="str">
        <f t="shared" si="4"/>
        <v/>
      </c>
    </row>
    <row r="37" spans="1:34"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c r="V37" s="45"/>
      <c r="W37" s="21" t="str">
        <f>_xlfn.XLOOKUP(V37,Admin!$A$2:$A$601,Admin!$C$2:$C$601,"",0)</f>
        <v/>
      </c>
      <c r="X37" s="21" t="str">
        <f>_xlfn.XLOOKUP(V37,Admin!$A$2:$A$601,Admin!$D$2:$D$601,"",0)</f>
        <v/>
      </c>
      <c r="Y37" s="21" t="str">
        <f>_xlfn.XLOOKUP(V37,Admin!$A$2:$A$601,Admin!$E$2:$E$601,"",0)</f>
        <v/>
      </c>
      <c r="Z37" s="45"/>
      <c r="AA37" s="21" t="str">
        <f t="shared" si="3"/>
        <v/>
      </c>
      <c r="AC37" s="45"/>
      <c r="AD37" s="21" t="str">
        <f>_xlfn.XLOOKUP(AC37,Admin!$A$2:$A$601,Admin!$C$2:$C$601,"",0)</f>
        <v/>
      </c>
      <c r="AE37" s="21" t="str">
        <f>_xlfn.XLOOKUP(AC37,Admin!$A$2:$A$601,Admin!$D$2:$D$601,"",0)</f>
        <v/>
      </c>
      <c r="AF37" s="21" t="str">
        <f>_xlfn.XLOOKUP(AC37,Admin!$A$2:$A$601,Admin!$E$2:$E$601,"",0)</f>
        <v/>
      </c>
      <c r="AG37" s="45"/>
      <c r="AH37" s="21" t="str">
        <f t="shared" si="4"/>
        <v/>
      </c>
    </row>
    <row r="38" spans="1:34"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c r="V38" s="45"/>
      <c r="W38" s="21" t="str">
        <f>_xlfn.XLOOKUP(V38,Admin!$A$2:$A$601,Admin!$C$2:$C$601,"",0)</f>
        <v/>
      </c>
      <c r="X38" s="21" t="str">
        <f>_xlfn.XLOOKUP(V38,Admin!$A$2:$A$601,Admin!$D$2:$D$601,"",0)</f>
        <v/>
      </c>
      <c r="Y38" s="21" t="str">
        <f>_xlfn.XLOOKUP(V38,Admin!$A$2:$A$601,Admin!$E$2:$E$601,"",0)</f>
        <v/>
      </c>
      <c r="Z38" s="45"/>
      <c r="AA38" s="21" t="str">
        <f t="shared" si="3"/>
        <v/>
      </c>
      <c r="AC38" s="45"/>
      <c r="AD38" s="21" t="str">
        <f>_xlfn.XLOOKUP(AC38,Admin!$A$2:$A$601,Admin!$C$2:$C$601,"",0)</f>
        <v/>
      </c>
      <c r="AE38" s="21" t="str">
        <f>_xlfn.XLOOKUP(AC38,Admin!$A$2:$A$601,Admin!$D$2:$D$601,"",0)</f>
        <v/>
      </c>
      <c r="AF38" s="21" t="str">
        <f>_xlfn.XLOOKUP(AC38,Admin!$A$2:$A$601,Admin!$E$2:$E$601,"",0)</f>
        <v/>
      </c>
      <c r="AG38" s="45"/>
      <c r="AH38" s="21" t="str">
        <f t="shared" si="4"/>
        <v/>
      </c>
    </row>
    <row r="39" spans="1:34"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c r="V39" s="45"/>
      <c r="W39" s="21" t="str">
        <f>_xlfn.XLOOKUP(V39,Admin!$A$2:$A$601,Admin!$C$2:$C$601,"",0)</f>
        <v/>
      </c>
      <c r="X39" s="21" t="str">
        <f>_xlfn.XLOOKUP(V39,Admin!$A$2:$A$601,Admin!$D$2:$D$601,"",0)</f>
        <v/>
      </c>
      <c r="Y39" s="21" t="str">
        <f>_xlfn.XLOOKUP(V39,Admin!$A$2:$A$601,Admin!$E$2:$E$601,"",0)</f>
        <v/>
      </c>
      <c r="Z39" s="45"/>
      <c r="AA39" s="21" t="str">
        <f t="shared" si="3"/>
        <v/>
      </c>
      <c r="AC39" s="45"/>
      <c r="AD39" s="21" t="str">
        <f>_xlfn.XLOOKUP(AC39,Admin!$A$2:$A$601,Admin!$C$2:$C$601,"",0)</f>
        <v/>
      </c>
      <c r="AE39" s="21" t="str">
        <f>_xlfn.XLOOKUP(AC39,Admin!$A$2:$A$601,Admin!$D$2:$D$601,"",0)</f>
        <v/>
      </c>
      <c r="AF39" s="21" t="str">
        <f>_xlfn.XLOOKUP(AC39,Admin!$A$2:$A$601,Admin!$E$2:$E$601,"",0)</f>
        <v/>
      </c>
      <c r="AG39" s="45"/>
      <c r="AH39" s="21" t="str">
        <f t="shared" si="4"/>
        <v/>
      </c>
    </row>
    <row r="40" spans="1:34"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c r="V40" s="45"/>
      <c r="W40" s="21" t="str">
        <f>_xlfn.XLOOKUP(V40,Admin!$A$2:$A$601,Admin!$C$2:$C$601,"",0)</f>
        <v/>
      </c>
      <c r="X40" s="21" t="str">
        <f>_xlfn.XLOOKUP(V40,Admin!$A$2:$A$601,Admin!$D$2:$D$601,"",0)</f>
        <v/>
      </c>
      <c r="Y40" s="21" t="str">
        <f>_xlfn.XLOOKUP(V40,Admin!$A$2:$A$601,Admin!$E$2:$E$601,"",0)</f>
        <v/>
      </c>
      <c r="Z40" s="45"/>
      <c r="AA40" s="21" t="str">
        <f t="shared" si="3"/>
        <v/>
      </c>
      <c r="AC40" s="45"/>
      <c r="AD40" s="21" t="str">
        <f>_xlfn.XLOOKUP(AC40,Admin!$A$2:$A$601,Admin!$C$2:$C$601,"",0)</f>
        <v/>
      </c>
      <c r="AE40" s="21" t="str">
        <f>_xlfn.XLOOKUP(AC40,Admin!$A$2:$A$601,Admin!$D$2:$D$601,"",0)</f>
        <v/>
      </c>
      <c r="AF40" s="21" t="str">
        <f>_xlfn.XLOOKUP(AC40,Admin!$A$2:$A$601,Admin!$E$2:$E$601,"",0)</f>
        <v/>
      </c>
      <c r="AG40" s="45"/>
      <c r="AH40" s="21" t="str">
        <f t="shared" si="4"/>
        <v/>
      </c>
    </row>
    <row r="41" spans="1:34"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c r="V41" s="45"/>
      <c r="W41" s="21" t="str">
        <f>_xlfn.XLOOKUP(V41,Admin!$A$2:$A$601,Admin!$C$2:$C$601,"",0)</f>
        <v/>
      </c>
      <c r="X41" s="21" t="str">
        <f>_xlfn.XLOOKUP(V41,Admin!$A$2:$A$601,Admin!$D$2:$D$601,"",0)</f>
        <v/>
      </c>
      <c r="Y41" s="21" t="str">
        <f>_xlfn.XLOOKUP(V41,Admin!$A$2:$A$601,Admin!$E$2:$E$601,"",0)</f>
        <v/>
      </c>
      <c r="Z41" s="45"/>
      <c r="AA41" s="21" t="str">
        <f t="shared" si="3"/>
        <v/>
      </c>
      <c r="AC41" s="45"/>
      <c r="AD41" s="21" t="str">
        <f>_xlfn.XLOOKUP(AC41,Admin!$A$2:$A$601,Admin!$C$2:$C$601,"",0)</f>
        <v/>
      </c>
      <c r="AE41" s="21" t="str">
        <f>_xlfn.XLOOKUP(AC41,Admin!$A$2:$A$601,Admin!$D$2:$D$601,"",0)</f>
        <v/>
      </c>
      <c r="AF41" s="21" t="str">
        <f>_xlfn.XLOOKUP(AC41,Admin!$A$2:$A$601,Admin!$E$2:$E$601,"",0)</f>
        <v/>
      </c>
      <c r="AG41" s="45"/>
      <c r="AH41" s="21" t="str">
        <f t="shared" si="4"/>
        <v/>
      </c>
    </row>
    <row r="42" spans="1:34"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c r="V42" s="45"/>
      <c r="W42" s="21" t="str">
        <f>_xlfn.XLOOKUP(V42,Admin!$A$2:$A$601,Admin!$C$2:$C$601,"",0)</f>
        <v/>
      </c>
      <c r="X42" s="21" t="str">
        <f>_xlfn.XLOOKUP(V42,Admin!$A$2:$A$601,Admin!$D$2:$D$601,"",0)</f>
        <v/>
      </c>
      <c r="Y42" s="21" t="str">
        <f>_xlfn.XLOOKUP(V42,Admin!$A$2:$A$601,Admin!$E$2:$E$601,"",0)</f>
        <v/>
      </c>
      <c r="Z42" s="45"/>
      <c r="AA42" s="21" t="str">
        <f t="shared" si="3"/>
        <v/>
      </c>
      <c r="AC42" s="45"/>
      <c r="AD42" s="21" t="str">
        <f>_xlfn.XLOOKUP(AC42,Admin!$A$2:$A$601,Admin!$C$2:$C$601,"",0)</f>
        <v/>
      </c>
      <c r="AE42" s="21" t="str">
        <f>_xlfn.XLOOKUP(AC42,Admin!$A$2:$A$601,Admin!$D$2:$D$601,"",0)</f>
        <v/>
      </c>
      <c r="AF42" s="21" t="str">
        <f>_xlfn.XLOOKUP(AC42,Admin!$A$2:$A$601,Admin!$E$2:$E$601,"",0)</f>
        <v/>
      </c>
      <c r="AG42" s="45"/>
      <c r="AH42" s="21" t="str">
        <f t="shared" si="4"/>
        <v/>
      </c>
    </row>
    <row r="43" spans="1:34"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c r="V43" s="45"/>
      <c r="W43" s="21" t="str">
        <f>_xlfn.XLOOKUP(V43,Admin!$A$2:$A$601,Admin!$C$2:$C$601,"",0)</f>
        <v/>
      </c>
      <c r="X43" s="21" t="str">
        <f>_xlfn.XLOOKUP(V43,Admin!$A$2:$A$601,Admin!$D$2:$D$601,"",0)</f>
        <v/>
      </c>
      <c r="Y43" s="21" t="str">
        <f>_xlfn.XLOOKUP(V43,Admin!$A$2:$A$601,Admin!$E$2:$E$601,"",0)</f>
        <v/>
      </c>
      <c r="Z43" s="45"/>
      <c r="AA43" s="21" t="str">
        <f t="shared" si="3"/>
        <v/>
      </c>
      <c r="AC43" s="45"/>
      <c r="AD43" s="21" t="str">
        <f>_xlfn.XLOOKUP(AC43,Admin!$A$2:$A$601,Admin!$C$2:$C$601,"",0)</f>
        <v/>
      </c>
      <c r="AE43" s="21" t="str">
        <f>_xlfn.XLOOKUP(AC43,Admin!$A$2:$A$601,Admin!$D$2:$D$601,"",0)</f>
        <v/>
      </c>
      <c r="AF43" s="21" t="str">
        <f>_xlfn.XLOOKUP(AC43,Admin!$A$2:$A$601,Admin!$E$2:$E$601,"",0)</f>
        <v/>
      </c>
      <c r="AG43" s="45"/>
      <c r="AH43" s="21" t="str">
        <f t="shared" si="4"/>
        <v/>
      </c>
    </row>
    <row r="44" spans="1:34"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c r="V44" s="45"/>
      <c r="W44" s="21" t="str">
        <f>_xlfn.XLOOKUP(V44,Admin!$A$2:$A$601,Admin!$C$2:$C$601,"",0)</f>
        <v/>
      </c>
      <c r="X44" s="21" t="str">
        <f>_xlfn.XLOOKUP(V44,Admin!$A$2:$A$601,Admin!$D$2:$D$601,"",0)</f>
        <v/>
      </c>
      <c r="Y44" s="21" t="str">
        <f>_xlfn.XLOOKUP(V44,Admin!$A$2:$A$601,Admin!$E$2:$E$601,"",0)</f>
        <v/>
      </c>
      <c r="Z44" s="45"/>
      <c r="AA44" s="21" t="str">
        <f t="shared" si="3"/>
        <v/>
      </c>
      <c r="AC44" s="45"/>
      <c r="AD44" s="21" t="str">
        <f>_xlfn.XLOOKUP(AC44,Admin!$A$2:$A$601,Admin!$C$2:$C$601,"",0)</f>
        <v/>
      </c>
      <c r="AE44" s="21" t="str">
        <f>_xlfn.XLOOKUP(AC44,Admin!$A$2:$A$601,Admin!$D$2:$D$601,"",0)</f>
        <v/>
      </c>
      <c r="AF44" s="21" t="str">
        <f>_xlfn.XLOOKUP(AC44,Admin!$A$2:$A$601,Admin!$E$2:$E$601,"",0)</f>
        <v/>
      </c>
      <c r="AG44" s="45"/>
      <c r="AH44" s="21" t="str">
        <f t="shared" si="4"/>
        <v/>
      </c>
    </row>
    <row r="45" spans="1:34"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c r="V45" s="45"/>
      <c r="W45" s="21" t="str">
        <f>_xlfn.XLOOKUP(V45,Admin!$A$2:$A$601,Admin!$C$2:$C$601,"",0)</f>
        <v/>
      </c>
      <c r="X45" s="21" t="str">
        <f>_xlfn.XLOOKUP(V45,Admin!$A$2:$A$601,Admin!$D$2:$D$601,"",0)</f>
        <v/>
      </c>
      <c r="Y45" s="21" t="str">
        <f>_xlfn.XLOOKUP(V45,Admin!$A$2:$A$601,Admin!$E$2:$E$601,"",0)</f>
        <v/>
      </c>
      <c r="Z45" s="45"/>
      <c r="AA45" s="21" t="str">
        <f t="shared" si="3"/>
        <v/>
      </c>
      <c r="AC45" s="45"/>
      <c r="AD45" s="21" t="str">
        <f>_xlfn.XLOOKUP(AC45,Admin!$A$2:$A$601,Admin!$C$2:$C$601,"",0)</f>
        <v/>
      </c>
      <c r="AE45" s="21" t="str">
        <f>_xlfn.XLOOKUP(AC45,Admin!$A$2:$A$601,Admin!$D$2:$D$601,"",0)</f>
        <v/>
      </c>
      <c r="AF45" s="21" t="str">
        <f>_xlfn.XLOOKUP(AC45,Admin!$A$2:$A$601,Admin!$E$2:$E$601,"",0)</f>
        <v/>
      </c>
      <c r="AG45" s="45"/>
      <c r="AH45" s="21" t="str">
        <f t="shared" si="4"/>
        <v/>
      </c>
    </row>
    <row r="46" spans="1:34"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c r="V46" s="45"/>
      <c r="W46" s="21" t="str">
        <f>_xlfn.XLOOKUP(V46,Admin!$A$2:$A$601,Admin!$C$2:$C$601,"",0)</f>
        <v/>
      </c>
      <c r="X46" s="21" t="str">
        <f>_xlfn.XLOOKUP(V46,Admin!$A$2:$A$601,Admin!$D$2:$D$601,"",0)</f>
        <v/>
      </c>
      <c r="Y46" s="21" t="str">
        <f>_xlfn.XLOOKUP(V46,Admin!$A$2:$A$601,Admin!$E$2:$E$601,"",0)</f>
        <v/>
      </c>
      <c r="Z46" s="45"/>
      <c r="AA46" s="21" t="str">
        <f t="shared" si="3"/>
        <v/>
      </c>
      <c r="AC46" s="45"/>
      <c r="AD46" s="21" t="str">
        <f>_xlfn.XLOOKUP(AC46,Admin!$A$2:$A$601,Admin!$C$2:$C$601,"",0)</f>
        <v/>
      </c>
      <c r="AE46" s="21" t="str">
        <f>_xlfn.XLOOKUP(AC46,Admin!$A$2:$A$601,Admin!$D$2:$D$601,"",0)</f>
        <v/>
      </c>
      <c r="AF46" s="21" t="str">
        <f>_xlfn.XLOOKUP(AC46,Admin!$A$2:$A$601,Admin!$E$2:$E$601,"",0)</f>
        <v/>
      </c>
      <c r="AG46" s="45"/>
      <c r="AH46" s="21" t="str">
        <f t="shared" si="4"/>
        <v/>
      </c>
    </row>
    <row r="47" spans="1:34"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c r="V47" s="45"/>
      <c r="W47" s="21" t="str">
        <f>_xlfn.XLOOKUP(V47,Admin!$A$2:$A$601,Admin!$C$2:$C$601,"",0)</f>
        <v/>
      </c>
      <c r="X47" s="21" t="str">
        <f>_xlfn.XLOOKUP(V47,Admin!$A$2:$A$601,Admin!$D$2:$D$601,"",0)</f>
        <v/>
      </c>
      <c r="Y47" s="21" t="str">
        <f>_xlfn.XLOOKUP(V47,Admin!$A$2:$A$601,Admin!$E$2:$E$601,"",0)</f>
        <v/>
      </c>
      <c r="Z47" s="45"/>
      <c r="AA47" s="21" t="str">
        <f t="shared" si="3"/>
        <v/>
      </c>
      <c r="AC47" s="45"/>
      <c r="AD47" s="21" t="str">
        <f>_xlfn.XLOOKUP(AC47,Admin!$A$2:$A$601,Admin!$C$2:$C$601,"",0)</f>
        <v/>
      </c>
      <c r="AE47" s="21" t="str">
        <f>_xlfn.XLOOKUP(AC47,Admin!$A$2:$A$601,Admin!$D$2:$D$601,"",0)</f>
        <v/>
      </c>
      <c r="AF47" s="21" t="str">
        <f>_xlfn.XLOOKUP(AC47,Admin!$A$2:$A$601,Admin!$E$2:$E$601,"",0)</f>
        <v/>
      </c>
      <c r="AG47" s="45"/>
      <c r="AH47" s="21" t="str">
        <f t="shared" si="4"/>
        <v/>
      </c>
    </row>
    <row r="48" spans="1:34"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c r="V48" s="45"/>
      <c r="W48" s="21" t="str">
        <f>_xlfn.XLOOKUP(V48,Admin!$A$2:$A$601,Admin!$C$2:$C$601,"",0)</f>
        <v/>
      </c>
      <c r="X48" s="21" t="str">
        <f>_xlfn.XLOOKUP(V48,Admin!$A$2:$A$601,Admin!$D$2:$D$601,"",0)</f>
        <v/>
      </c>
      <c r="Y48" s="21" t="str">
        <f>_xlfn.XLOOKUP(V48,Admin!$A$2:$A$601,Admin!$E$2:$E$601,"",0)</f>
        <v/>
      </c>
      <c r="Z48" s="45"/>
      <c r="AA48" s="21" t="str">
        <f t="shared" si="3"/>
        <v/>
      </c>
      <c r="AC48" s="45"/>
      <c r="AD48" s="21" t="str">
        <f>_xlfn.XLOOKUP(AC48,Admin!$A$2:$A$601,Admin!$C$2:$C$601,"",0)</f>
        <v/>
      </c>
      <c r="AE48" s="21" t="str">
        <f>_xlfn.XLOOKUP(AC48,Admin!$A$2:$A$601,Admin!$D$2:$D$601,"",0)</f>
        <v/>
      </c>
      <c r="AF48" s="21" t="str">
        <f>_xlfn.XLOOKUP(AC48,Admin!$A$2:$A$601,Admin!$E$2:$E$601,"",0)</f>
        <v/>
      </c>
      <c r="AG48" s="45"/>
      <c r="AH48" s="21" t="str">
        <f t="shared" si="4"/>
        <v/>
      </c>
    </row>
    <row r="49" spans="1:34"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c r="V49" s="45"/>
      <c r="W49" s="21" t="str">
        <f>_xlfn.XLOOKUP(V49,Admin!$A$2:$A$601,Admin!$C$2:$C$601,"",0)</f>
        <v/>
      </c>
      <c r="X49" s="21" t="str">
        <f>_xlfn.XLOOKUP(V49,Admin!$A$2:$A$601,Admin!$D$2:$D$601,"",0)</f>
        <v/>
      </c>
      <c r="Y49" s="21" t="str">
        <f>_xlfn.XLOOKUP(V49,Admin!$A$2:$A$601,Admin!$E$2:$E$601,"",0)</f>
        <v/>
      </c>
      <c r="Z49" s="45"/>
      <c r="AA49" s="21" t="str">
        <f t="shared" si="3"/>
        <v/>
      </c>
      <c r="AC49" s="45"/>
      <c r="AD49" s="21" t="str">
        <f>_xlfn.XLOOKUP(AC49,Admin!$A$2:$A$601,Admin!$C$2:$C$601,"",0)</f>
        <v/>
      </c>
      <c r="AE49" s="21" t="str">
        <f>_xlfn.XLOOKUP(AC49,Admin!$A$2:$A$601,Admin!$D$2:$D$601,"",0)</f>
        <v/>
      </c>
      <c r="AF49" s="21" t="str">
        <f>_xlfn.XLOOKUP(AC49,Admin!$A$2:$A$601,Admin!$E$2:$E$601,"",0)</f>
        <v/>
      </c>
      <c r="AG49" s="45"/>
      <c r="AH49" s="21" t="str">
        <f t="shared" si="4"/>
        <v/>
      </c>
    </row>
    <row r="50" spans="1:34"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c r="V50" s="45"/>
      <c r="W50" s="21" t="str">
        <f>_xlfn.XLOOKUP(V50,Admin!$A$2:$A$601,Admin!$C$2:$C$601,"",0)</f>
        <v/>
      </c>
      <c r="X50" s="21" t="str">
        <f>_xlfn.XLOOKUP(V50,Admin!$A$2:$A$601,Admin!$D$2:$D$601,"",0)</f>
        <v/>
      </c>
      <c r="Y50" s="21" t="str">
        <f>_xlfn.XLOOKUP(V50,Admin!$A$2:$A$601,Admin!$E$2:$E$601,"",0)</f>
        <v/>
      </c>
      <c r="Z50" s="45"/>
      <c r="AA50" s="21" t="str">
        <f t="shared" si="3"/>
        <v/>
      </c>
      <c r="AC50" s="45"/>
      <c r="AD50" s="21" t="str">
        <f>_xlfn.XLOOKUP(AC50,Admin!$A$2:$A$601,Admin!$C$2:$C$601,"",0)</f>
        <v/>
      </c>
      <c r="AE50" s="21" t="str">
        <f>_xlfn.XLOOKUP(AC50,Admin!$A$2:$A$601,Admin!$D$2:$D$601,"",0)</f>
        <v/>
      </c>
      <c r="AF50" s="21" t="str">
        <f>_xlfn.XLOOKUP(AC50,Admin!$A$2:$A$601,Admin!$E$2:$E$601,"",0)</f>
        <v/>
      </c>
      <c r="AG50" s="45"/>
      <c r="AH50" s="21" t="str">
        <f t="shared" si="4"/>
        <v/>
      </c>
    </row>
  </sheetData>
  <sortState xmlns:xlrd2="http://schemas.microsoft.com/office/spreadsheetml/2017/richdata2" ref="AC7:AH50">
    <sortCondition ref="AH7:AH50"/>
  </sortState>
  <mergeCells count="6">
    <mergeCell ref="AC3:AH3"/>
    <mergeCell ref="O3:T3"/>
    <mergeCell ref="A1:M1"/>
    <mergeCell ref="A3:F3"/>
    <mergeCell ref="H3:M3"/>
    <mergeCell ref="V3:AA3"/>
  </mergeCells>
  <conditionalFormatting sqref="F7:F33">
    <cfRule type="duplicateValues" dxfId="162" priority="65"/>
  </conditionalFormatting>
  <conditionalFormatting sqref="M7:M33">
    <cfRule type="duplicateValues" dxfId="161" priority="64"/>
  </conditionalFormatting>
  <conditionalFormatting sqref="T7:T33">
    <cfRule type="duplicateValues" dxfId="160" priority="63"/>
  </conditionalFormatting>
  <conditionalFormatting sqref="AA7:AA33">
    <cfRule type="duplicateValues" dxfId="159" priority="62"/>
  </conditionalFormatting>
  <conditionalFormatting sqref="AH7:AH33">
    <cfRule type="duplicateValues" dxfId="158" priority="61"/>
  </conditionalFormatting>
  <conditionalFormatting sqref="AD7:AD50">
    <cfRule type="containsBlanks" dxfId="157" priority="17" stopIfTrue="1">
      <formula>LEN(TRIM(AD7))=0</formula>
    </cfRule>
    <cfRule type="containsText" dxfId="156" priority="18" operator="containsText" text="U13G">
      <formula>NOT(ISERROR(SEARCH("U13G",AD7)))</formula>
    </cfRule>
    <cfRule type="containsText" dxfId="155" priority="19" operator="containsText" text="U11">
      <formula>NOT(ISERROR(SEARCH("U11",AD7)))</formula>
    </cfRule>
    <cfRule type="containsText" dxfId="154" priority="20" operator="containsText" text="U15">
      <formula>NOT(ISERROR(SEARCH("U15",AD7)))</formula>
    </cfRule>
  </conditionalFormatting>
  <conditionalFormatting sqref="W7:W50">
    <cfRule type="containsBlanks" dxfId="153" priority="13" stopIfTrue="1">
      <formula>LEN(TRIM(W7))=0</formula>
    </cfRule>
    <cfRule type="containsText" dxfId="152" priority="14" operator="containsText" text="U13G">
      <formula>NOT(ISERROR(SEARCH("U13G",W7)))</formula>
    </cfRule>
    <cfRule type="containsText" dxfId="151" priority="15" operator="containsText" text="U11">
      <formula>NOT(ISERROR(SEARCH("U11",W7)))</formula>
    </cfRule>
    <cfRule type="containsText" dxfId="150" priority="16" operator="containsText" text="U15">
      <formula>NOT(ISERROR(SEARCH("U15",W7)))</formula>
    </cfRule>
  </conditionalFormatting>
  <conditionalFormatting sqref="P7:P50">
    <cfRule type="containsBlanks" dxfId="149" priority="9" stopIfTrue="1">
      <formula>LEN(TRIM(P7))=0</formula>
    </cfRule>
    <cfRule type="containsText" dxfId="148" priority="10" operator="containsText" text="U13G">
      <formula>NOT(ISERROR(SEARCH("U13G",P7)))</formula>
    </cfRule>
    <cfRule type="containsText" dxfId="147" priority="11" operator="containsText" text="U11">
      <formula>NOT(ISERROR(SEARCH("U11",P7)))</formula>
    </cfRule>
    <cfRule type="containsText" dxfId="146" priority="12" operator="containsText" text="U15">
      <formula>NOT(ISERROR(SEARCH("U15",P7)))</formula>
    </cfRule>
  </conditionalFormatting>
  <conditionalFormatting sqref="I7:I50">
    <cfRule type="containsBlanks" dxfId="145" priority="5" stopIfTrue="1">
      <formula>LEN(TRIM(I7))=0</formula>
    </cfRule>
    <cfRule type="containsText" dxfId="144" priority="6" operator="containsText" text="U13G">
      <formula>NOT(ISERROR(SEARCH("U13G",I7)))</formula>
    </cfRule>
    <cfRule type="containsText" dxfId="143" priority="7" operator="containsText" text="U11">
      <formula>NOT(ISERROR(SEARCH("U11",I7)))</formula>
    </cfRule>
    <cfRule type="containsText" dxfId="142" priority="8" operator="containsText" text="U15">
      <formula>NOT(ISERROR(SEARCH("U15",I7)))</formula>
    </cfRule>
  </conditionalFormatting>
  <conditionalFormatting sqref="B7:B50">
    <cfRule type="containsBlanks" dxfId="141" priority="1" stopIfTrue="1">
      <formula>LEN(TRIM(B7))=0</formula>
    </cfRule>
    <cfRule type="containsText" dxfId="140" priority="2" operator="containsText" text="U13G">
      <formula>NOT(ISERROR(SEARCH("U13G",B7)))</formula>
    </cfRule>
    <cfRule type="containsText" dxfId="139" priority="3" operator="containsText" text="U11">
      <formula>NOT(ISERROR(SEARCH("U11",B7)))</formula>
    </cfRule>
    <cfRule type="containsText" dxfId="138" priority="4" operator="containsText" text="U15">
      <formula>NOT(ISERROR(SEARCH("U15",B7)))</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08986-394F-42DC-9B11-4B42C3816EEF}">
  <sheetPr codeName="Sheet12">
    <tabColor rgb="FF5DD5FF"/>
  </sheetPr>
  <dimension ref="A1:V50"/>
  <sheetViews>
    <sheetView workbookViewId="0">
      <selection sqref="A1:M1"/>
    </sheetView>
  </sheetViews>
  <sheetFormatPr defaultColWidth="8.81640625" defaultRowHeight="14.5" x14ac:dyDescent="0.35"/>
  <cols>
    <col min="15" max="15" width="7.453125" bestFit="1" customWidth="1"/>
    <col min="21" max="21" width="7.453125" bestFit="1" customWidth="1"/>
  </cols>
  <sheetData>
    <row r="1" spans="1:22" ht="31" x14ac:dyDescent="0.7">
      <c r="A1" s="97" t="s">
        <v>468</v>
      </c>
      <c r="B1" s="97"/>
      <c r="C1" s="97"/>
      <c r="D1" s="97"/>
      <c r="E1" s="97"/>
      <c r="F1" s="97"/>
      <c r="G1" s="97"/>
      <c r="H1" s="97"/>
      <c r="I1" s="97"/>
      <c r="J1" s="97"/>
      <c r="K1" s="97"/>
      <c r="L1" s="97"/>
      <c r="M1" s="98"/>
      <c r="N1" s="97"/>
      <c r="O1" s="97"/>
      <c r="P1" s="97"/>
      <c r="Q1" s="97"/>
      <c r="R1" s="97"/>
      <c r="S1" s="97"/>
      <c r="T1" s="97"/>
      <c r="U1" s="97"/>
    </row>
    <row r="3" spans="1:22" ht="21" x14ac:dyDescent="0.5">
      <c r="A3" s="46" t="s">
        <v>41</v>
      </c>
      <c r="B3" s="49" t="s">
        <v>66</v>
      </c>
      <c r="C3" s="46"/>
      <c r="D3" s="46"/>
      <c r="E3" s="46"/>
      <c r="F3" s="46"/>
      <c r="G3" s="46"/>
      <c r="I3" s="44" t="s">
        <v>45</v>
      </c>
      <c r="J3" s="50" t="s">
        <v>69</v>
      </c>
      <c r="K3" s="44"/>
      <c r="L3" s="44"/>
      <c r="M3" s="44"/>
      <c r="N3" s="44"/>
      <c r="O3" s="44"/>
      <c r="Q3" s="43" t="s">
        <v>45</v>
      </c>
      <c r="R3" s="52" t="s">
        <v>70</v>
      </c>
      <c r="S3" s="43"/>
      <c r="T3" s="43"/>
      <c r="U3" s="43"/>
    </row>
    <row r="4" spans="1:22" x14ac:dyDescent="0.35">
      <c r="A4" s="46"/>
      <c r="B4" s="46"/>
      <c r="C4" s="46"/>
      <c r="D4" s="46"/>
      <c r="E4" s="46"/>
      <c r="F4" s="46"/>
      <c r="G4" s="46"/>
      <c r="I4" s="44"/>
      <c r="J4" s="44"/>
      <c r="K4" s="44"/>
      <c r="L4" s="44"/>
      <c r="M4" s="44"/>
      <c r="N4" s="44"/>
      <c r="O4" s="44"/>
      <c r="Q4" s="43"/>
      <c r="R4" s="43"/>
      <c r="S4" s="43"/>
      <c r="T4" s="43"/>
      <c r="U4" s="43"/>
    </row>
    <row r="5" spans="1:22" x14ac:dyDescent="0.35">
      <c r="A5" s="46" t="s">
        <v>42</v>
      </c>
      <c r="B5" s="46"/>
      <c r="C5" s="46"/>
      <c r="D5" s="46"/>
      <c r="E5" s="46"/>
      <c r="F5" s="46"/>
      <c r="G5" s="46"/>
      <c r="I5" s="44" t="s">
        <v>42</v>
      </c>
      <c r="J5" s="44"/>
      <c r="K5" s="44"/>
      <c r="L5" s="44"/>
      <c r="M5" s="44"/>
      <c r="N5" s="44"/>
      <c r="O5" s="44"/>
      <c r="Q5" s="43" t="s">
        <v>42</v>
      </c>
      <c r="R5" s="43"/>
      <c r="S5" s="43"/>
      <c r="T5" s="43"/>
      <c r="U5" s="43"/>
    </row>
    <row r="6" spans="1:22" x14ac:dyDescent="0.35">
      <c r="A6" s="21" t="s">
        <v>29</v>
      </c>
      <c r="B6" s="21"/>
      <c r="C6" s="21"/>
      <c r="D6" s="21"/>
      <c r="E6" s="21" t="s">
        <v>22</v>
      </c>
      <c r="F6" s="21" t="s">
        <v>43</v>
      </c>
      <c r="G6" s="21" t="s">
        <v>44</v>
      </c>
      <c r="I6" s="21" t="s">
        <v>29</v>
      </c>
      <c r="J6" s="21"/>
      <c r="K6" s="21"/>
      <c r="L6" s="21"/>
      <c r="M6" s="21" t="s">
        <v>22</v>
      </c>
      <c r="N6" s="21" t="s">
        <v>43</v>
      </c>
      <c r="O6" s="21" t="s">
        <v>44</v>
      </c>
      <c r="Q6" s="21" t="s">
        <v>29</v>
      </c>
      <c r="R6" s="21"/>
      <c r="S6" s="21" t="s">
        <v>22</v>
      </c>
      <c r="T6" s="21" t="s">
        <v>43</v>
      </c>
      <c r="U6" s="21" t="s">
        <v>44</v>
      </c>
    </row>
    <row r="7" spans="1:22" x14ac:dyDescent="0.35">
      <c r="A7" s="45"/>
      <c r="B7" s="45"/>
      <c r="C7" s="45"/>
      <c r="D7" s="45"/>
      <c r="E7" s="21" t="str">
        <f>IFERROR(VLOOKUP($A7,Admin!$A$2:$F$601,6,FALSE),"")</f>
        <v/>
      </c>
      <c r="F7" s="45"/>
      <c r="G7" s="21" t="str">
        <f t="shared" ref="G7:G23" si="0">IFERROR(RANK(F7,F$7:F$50,1),"")</f>
        <v/>
      </c>
      <c r="I7" s="45">
        <v>648</v>
      </c>
      <c r="J7" s="45">
        <v>653</v>
      </c>
      <c r="K7" s="45">
        <v>645</v>
      </c>
      <c r="L7" s="45">
        <v>646</v>
      </c>
      <c r="M7" s="21" t="str">
        <f>_xlfn.XLOOKUP(I7,Admin!$A$2:$A$601,Admin!$F$2:$F$601,"",0)</f>
        <v>WAC</v>
      </c>
      <c r="N7" s="45">
        <v>99.6</v>
      </c>
      <c r="O7" s="21">
        <f t="shared" ref="O7:O23" si="1">IFERROR(RANK(N7,N$7:N$50,1),"")</f>
        <v>1</v>
      </c>
      <c r="Q7" s="58">
        <v>346</v>
      </c>
      <c r="R7" s="58">
        <v>348</v>
      </c>
      <c r="S7" s="21" t="str">
        <f>_xlfn.XLOOKUP(Q7,Admin!$A$2:$A$601,Admin!$F$2:$F$601,"",0)</f>
        <v>PAC</v>
      </c>
      <c r="T7" s="45">
        <v>107.4</v>
      </c>
      <c r="U7" s="21" t="s">
        <v>494</v>
      </c>
      <c r="V7" t="s">
        <v>495</v>
      </c>
    </row>
    <row r="8" spans="1:22" x14ac:dyDescent="0.35">
      <c r="A8" s="45"/>
      <c r="B8" s="45"/>
      <c r="C8" s="45"/>
      <c r="D8" s="45"/>
      <c r="E8" s="21" t="str">
        <f>IFERROR(VLOOKUP($A8,Admin!$A$2:$F$601,6,FALSE),"")</f>
        <v/>
      </c>
      <c r="F8" s="45"/>
      <c r="G8" s="21" t="str">
        <f t="shared" si="0"/>
        <v/>
      </c>
      <c r="I8" s="58">
        <v>346</v>
      </c>
      <c r="J8" s="45">
        <v>322</v>
      </c>
      <c r="K8" s="58">
        <v>348</v>
      </c>
      <c r="L8" s="45">
        <v>345</v>
      </c>
      <c r="M8" s="21" t="str">
        <f>_xlfn.XLOOKUP(I8,Admin!$A$2:$A$601,Admin!$F$2:$F$601,"",0)</f>
        <v>PAC</v>
      </c>
      <c r="N8" s="45">
        <v>101.7</v>
      </c>
      <c r="O8" s="21">
        <f t="shared" si="1"/>
        <v>2</v>
      </c>
      <c r="Q8" s="45"/>
      <c r="R8" s="45"/>
      <c r="S8" s="21" t="str">
        <f>_xlfn.XLOOKUP(Q8,Admin!$A$2:$A$601,Admin!$F$2:$F$601,"",0)</f>
        <v/>
      </c>
      <c r="T8" s="45"/>
      <c r="U8" s="21" t="str">
        <f t="shared" ref="U8:U23" si="2">IFERROR(RANK(T8,T$7:T$50,1),"")</f>
        <v/>
      </c>
    </row>
    <row r="9" spans="1:22" x14ac:dyDescent="0.35">
      <c r="A9" s="45"/>
      <c r="B9" s="45"/>
      <c r="C9" s="45"/>
      <c r="D9" s="45"/>
      <c r="E9" s="21" t="str">
        <f>IFERROR(VLOOKUP($A9,Admin!$A$2:$F$601,6,FALSE),"")</f>
        <v/>
      </c>
      <c r="F9" s="45"/>
      <c r="G9" s="21" t="str">
        <f t="shared" si="0"/>
        <v/>
      </c>
      <c r="I9" s="45">
        <v>447</v>
      </c>
      <c r="J9" s="45">
        <v>445</v>
      </c>
      <c r="K9" s="45">
        <v>455</v>
      </c>
      <c r="L9" s="45">
        <v>488</v>
      </c>
      <c r="M9" s="21" t="str">
        <f>_xlfn.XLOOKUP(I9,Admin!$A$2:$A$601,Admin!$F$2:$F$601,"",0)</f>
        <v>PR</v>
      </c>
      <c r="N9" s="45">
        <v>102</v>
      </c>
      <c r="O9" s="21">
        <f t="shared" si="1"/>
        <v>3</v>
      </c>
      <c r="Q9" s="45"/>
      <c r="R9" s="45"/>
      <c r="S9" s="21" t="str">
        <f>_xlfn.XLOOKUP(Q9,Admin!$A$2:$A$601,Admin!$F$2:$F$601,"",0)</f>
        <v/>
      </c>
      <c r="T9" s="45"/>
      <c r="U9" s="21" t="str">
        <f t="shared" si="2"/>
        <v/>
      </c>
    </row>
    <row r="10" spans="1:22" x14ac:dyDescent="0.35">
      <c r="A10" s="45"/>
      <c r="B10" s="45"/>
      <c r="C10" s="45"/>
      <c r="D10" s="45"/>
      <c r="E10" s="21" t="str">
        <f>IFERROR(VLOOKUP($A10,Admin!$A$2:$F$601,6,FALSE),"")</f>
        <v/>
      </c>
      <c r="F10" s="45"/>
      <c r="G10" s="21" t="str">
        <f t="shared" si="0"/>
        <v/>
      </c>
      <c r="I10" s="45"/>
      <c r="J10" s="45"/>
      <c r="K10" s="45"/>
      <c r="L10" s="45"/>
      <c r="M10" s="21" t="str">
        <f>_xlfn.XLOOKUP(I10,Admin!$A$2:$A$601,Admin!$F$2:$F$601,"",0)</f>
        <v/>
      </c>
      <c r="N10" s="45"/>
      <c r="O10" s="21" t="str">
        <f t="shared" si="1"/>
        <v/>
      </c>
      <c r="Q10" s="45"/>
      <c r="R10" s="45"/>
      <c r="S10" s="21" t="str">
        <f>_xlfn.XLOOKUP(Q10,Admin!$A$2:$A$601,Admin!$F$2:$F$601,"",0)</f>
        <v/>
      </c>
      <c r="T10" s="45"/>
      <c r="U10" s="21" t="str">
        <f t="shared" si="2"/>
        <v/>
      </c>
    </row>
    <row r="11" spans="1:22" x14ac:dyDescent="0.35">
      <c r="A11" s="45"/>
      <c r="B11" s="45"/>
      <c r="C11" s="45"/>
      <c r="D11" s="45"/>
      <c r="E11" s="21" t="str">
        <f>IFERROR(VLOOKUP($A11,Admin!$A$2:$F$601,6,FALSE),"")</f>
        <v/>
      </c>
      <c r="F11" s="45"/>
      <c r="G11" s="21" t="str">
        <f t="shared" si="0"/>
        <v/>
      </c>
      <c r="I11" s="45"/>
      <c r="J11" s="45"/>
      <c r="K11" s="45"/>
      <c r="L11" s="45"/>
      <c r="M11" s="21" t="str">
        <f>_xlfn.XLOOKUP(I11,Admin!$A$2:$A$601,Admin!$F$2:$F$601,"",0)</f>
        <v/>
      </c>
      <c r="N11" s="45"/>
      <c r="O11" s="21" t="str">
        <f t="shared" si="1"/>
        <v/>
      </c>
      <c r="Q11" s="45"/>
      <c r="R11" s="45"/>
      <c r="S11" s="21" t="str">
        <f>_xlfn.XLOOKUP(Q11,Admin!$A$2:$A$601,Admin!$F$2:$F$601,"",0)</f>
        <v/>
      </c>
      <c r="T11" s="45"/>
      <c r="U11" s="21" t="str">
        <f t="shared" si="2"/>
        <v/>
      </c>
    </row>
    <row r="12" spans="1:22" x14ac:dyDescent="0.35">
      <c r="A12" s="45"/>
      <c r="B12" s="45"/>
      <c r="C12" s="45"/>
      <c r="D12" s="45"/>
      <c r="E12" s="21" t="str">
        <f>IFERROR(VLOOKUP($A12,Admin!$A$2:$F$601,6,FALSE),"")</f>
        <v/>
      </c>
      <c r="F12" s="45"/>
      <c r="G12" s="21" t="str">
        <f t="shared" si="0"/>
        <v/>
      </c>
      <c r="I12" s="45"/>
      <c r="J12" s="45"/>
      <c r="K12" s="45"/>
      <c r="L12" s="45"/>
      <c r="M12" s="21" t="str">
        <f>_xlfn.XLOOKUP(I12,Admin!$A$2:$A$601,Admin!$F$2:$F$601,"",0)</f>
        <v/>
      </c>
      <c r="N12" s="45"/>
      <c r="O12" s="21" t="str">
        <f t="shared" si="1"/>
        <v/>
      </c>
      <c r="Q12" s="45"/>
      <c r="R12" s="45"/>
      <c r="S12" s="21" t="str">
        <f>_xlfn.XLOOKUP(Q12,Admin!$A$2:$A$601,Admin!$F$2:$F$601,"",0)</f>
        <v/>
      </c>
      <c r="T12" s="45"/>
      <c r="U12" s="21" t="str">
        <f t="shared" si="2"/>
        <v/>
      </c>
    </row>
    <row r="13" spans="1:22" x14ac:dyDescent="0.35">
      <c r="A13" s="45"/>
      <c r="B13" s="45"/>
      <c r="C13" s="45"/>
      <c r="D13" s="45"/>
      <c r="E13" s="21" t="str">
        <f>IFERROR(VLOOKUP($A13,Admin!$A$2:$F$601,6,FALSE),"")</f>
        <v/>
      </c>
      <c r="F13" s="45"/>
      <c r="G13" s="21" t="str">
        <f t="shared" si="0"/>
        <v/>
      </c>
      <c r="I13" s="45"/>
      <c r="J13" s="45"/>
      <c r="K13" s="45"/>
      <c r="L13" s="45"/>
      <c r="M13" s="21" t="str">
        <f>_xlfn.XLOOKUP(I13,Admin!$A$2:$A$601,Admin!$F$2:$F$601,"",0)</f>
        <v/>
      </c>
      <c r="N13" s="45"/>
      <c r="O13" s="21" t="str">
        <f t="shared" si="1"/>
        <v/>
      </c>
      <c r="Q13" s="45"/>
      <c r="R13" s="45"/>
      <c r="S13" s="21" t="str">
        <f>_xlfn.XLOOKUP(Q13,Admin!$A$2:$A$601,Admin!$F$2:$F$601,"",0)</f>
        <v/>
      </c>
      <c r="T13" s="45"/>
      <c r="U13" s="21" t="str">
        <f t="shared" si="2"/>
        <v/>
      </c>
    </row>
    <row r="14" spans="1:22" x14ac:dyDescent="0.35">
      <c r="A14" s="45"/>
      <c r="B14" s="45"/>
      <c r="C14" s="45"/>
      <c r="D14" s="45"/>
      <c r="E14" s="21" t="str">
        <f>IFERROR(VLOOKUP($A14,Admin!$A$2:$F$601,6,FALSE),"")</f>
        <v/>
      </c>
      <c r="F14" s="45"/>
      <c r="G14" s="21" t="str">
        <f t="shared" si="0"/>
        <v/>
      </c>
      <c r="I14" s="45"/>
      <c r="J14" s="45"/>
      <c r="K14" s="45"/>
      <c r="L14" s="45"/>
      <c r="M14" s="21" t="str">
        <f>_xlfn.XLOOKUP(I14,Admin!$A$2:$A$601,Admin!$F$2:$F$601,"",0)</f>
        <v/>
      </c>
      <c r="N14" s="45"/>
      <c r="O14" s="21" t="str">
        <f t="shared" si="1"/>
        <v/>
      </c>
      <c r="Q14" s="45"/>
      <c r="R14" s="45"/>
      <c r="S14" s="21" t="str">
        <f>_xlfn.XLOOKUP(Q14,Admin!$A$2:$A$601,Admin!$F$2:$F$601,"",0)</f>
        <v/>
      </c>
      <c r="T14" s="45"/>
      <c r="U14" s="21" t="str">
        <f t="shared" si="2"/>
        <v/>
      </c>
    </row>
    <row r="15" spans="1:22" x14ac:dyDescent="0.35">
      <c r="A15" s="45"/>
      <c r="B15" s="45"/>
      <c r="C15" s="45"/>
      <c r="D15" s="45"/>
      <c r="E15" s="21" t="str">
        <f>IFERROR(VLOOKUP($A15,Admin!$A$2:$F$601,6,FALSE),"")</f>
        <v/>
      </c>
      <c r="F15" s="45"/>
      <c r="G15" s="21" t="str">
        <f t="shared" si="0"/>
        <v/>
      </c>
      <c r="I15" s="45"/>
      <c r="J15" s="45"/>
      <c r="K15" s="45"/>
      <c r="L15" s="45"/>
      <c r="M15" s="21" t="str">
        <f>_xlfn.XLOOKUP(I15,Admin!$A$2:$A$601,Admin!$F$2:$F$601,"",0)</f>
        <v/>
      </c>
      <c r="N15" s="45"/>
      <c r="O15" s="21" t="str">
        <f t="shared" si="1"/>
        <v/>
      </c>
      <c r="Q15" s="45"/>
      <c r="R15" s="45"/>
      <c r="S15" s="21" t="str">
        <f>_xlfn.XLOOKUP(Q15,Admin!$A$2:$A$601,Admin!$F$2:$F$601,"",0)</f>
        <v/>
      </c>
      <c r="T15" s="45"/>
      <c r="U15" s="21" t="str">
        <f t="shared" si="2"/>
        <v/>
      </c>
    </row>
    <row r="16" spans="1:22" x14ac:dyDescent="0.35">
      <c r="A16" s="45"/>
      <c r="B16" s="45"/>
      <c r="C16" s="45"/>
      <c r="D16" s="45"/>
      <c r="E16" s="21" t="str">
        <f>IFERROR(VLOOKUP($A16,Admin!$A$2:$F$601,6,FALSE),"")</f>
        <v/>
      </c>
      <c r="F16" s="45"/>
      <c r="G16" s="21" t="str">
        <f t="shared" si="0"/>
        <v/>
      </c>
      <c r="I16" s="45"/>
      <c r="J16" s="45"/>
      <c r="K16" s="45"/>
      <c r="L16" s="45"/>
      <c r="M16" s="21" t="str">
        <f>_xlfn.XLOOKUP(I16,Admin!$A$2:$A$601,Admin!$F$2:$F$601,"",0)</f>
        <v/>
      </c>
      <c r="N16" s="45"/>
      <c r="O16" s="21" t="str">
        <f t="shared" si="1"/>
        <v/>
      </c>
      <c r="Q16" s="45"/>
      <c r="R16" s="45"/>
      <c r="S16" s="21" t="str">
        <f>_xlfn.XLOOKUP(Q16,Admin!$A$2:$A$601,Admin!$F$2:$F$601,"",0)</f>
        <v/>
      </c>
      <c r="T16" s="45"/>
      <c r="U16" s="21" t="str">
        <f t="shared" si="2"/>
        <v/>
      </c>
    </row>
    <row r="17" spans="1:21" x14ac:dyDescent="0.35">
      <c r="A17" s="45"/>
      <c r="B17" s="45"/>
      <c r="C17" s="45"/>
      <c r="D17" s="45"/>
      <c r="E17" s="21" t="str">
        <f>IFERROR(VLOOKUP($A17,Admin!$A$2:$F$601,6,FALSE),"")</f>
        <v/>
      </c>
      <c r="F17" s="45"/>
      <c r="G17" s="21" t="str">
        <f t="shared" si="0"/>
        <v/>
      </c>
      <c r="I17" s="45"/>
      <c r="J17" s="45"/>
      <c r="K17" s="45"/>
      <c r="L17" s="45"/>
      <c r="M17" s="21" t="str">
        <f>_xlfn.XLOOKUP(I17,Admin!$A$2:$A$601,Admin!$F$2:$F$601,"",0)</f>
        <v/>
      </c>
      <c r="N17" s="45"/>
      <c r="O17" s="21" t="str">
        <f t="shared" si="1"/>
        <v/>
      </c>
      <c r="Q17" s="45"/>
      <c r="R17" s="45"/>
      <c r="S17" s="21" t="str">
        <f>_xlfn.XLOOKUP(Q17,Admin!$A$2:$A$601,Admin!$F$2:$F$601,"",0)</f>
        <v/>
      </c>
      <c r="T17" s="45"/>
      <c r="U17" s="21" t="str">
        <f t="shared" si="2"/>
        <v/>
      </c>
    </row>
    <row r="18" spans="1:21" x14ac:dyDescent="0.35">
      <c r="A18" s="45"/>
      <c r="B18" s="45"/>
      <c r="C18" s="45"/>
      <c r="D18" s="45"/>
      <c r="E18" s="21" t="str">
        <f>IFERROR(VLOOKUP($A18,Admin!$A$2:$F$601,6,FALSE),"")</f>
        <v/>
      </c>
      <c r="F18" s="45"/>
      <c r="G18" s="21" t="str">
        <f t="shared" si="0"/>
        <v/>
      </c>
      <c r="I18" s="45"/>
      <c r="J18" s="45"/>
      <c r="K18" s="45"/>
      <c r="L18" s="45"/>
      <c r="M18" s="21" t="str">
        <f>_xlfn.XLOOKUP(I18,Admin!$A$2:$A$601,Admin!$F$2:$F$601,"",0)</f>
        <v/>
      </c>
      <c r="N18" s="45"/>
      <c r="O18" s="21" t="str">
        <f t="shared" si="1"/>
        <v/>
      </c>
      <c r="Q18" s="45"/>
      <c r="R18" s="45"/>
      <c r="S18" s="21" t="str">
        <f>_xlfn.XLOOKUP(Q18,Admin!$A$2:$A$601,Admin!$F$2:$F$601,"",0)</f>
        <v/>
      </c>
      <c r="T18" s="45"/>
      <c r="U18" s="21" t="str">
        <f t="shared" si="2"/>
        <v/>
      </c>
    </row>
    <row r="19" spans="1:21" x14ac:dyDescent="0.35">
      <c r="A19" s="45"/>
      <c r="B19" s="45"/>
      <c r="C19" s="45"/>
      <c r="D19" s="45"/>
      <c r="E19" s="21" t="str">
        <f>IFERROR(VLOOKUP($A19,Admin!$A$2:$F$601,6,FALSE),"")</f>
        <v/>
      </c>
      <c r="F19" s="45"/>
      <c r="G19" s="21" t="str">
        <f t="shared" si="0"/>
        <v/>
      </c>
      <c r="I19" s="45"/>
      <c r="J19" s="45"/>
      <c r="K19" s="45"/>
      <c r="L19" s="45"/>
      <c r="M19" s="21" t="str">
        <f>_xlfn.XLOOKUP(I19,Admin!$A$2:$A$601,Admin!$F$2:$F$601,"",0)</f>
        <v/>
      </c>
      <c r="N19" s="45"/>
      <c r="O19" s="21" t="str">
        <f t="shared" si="1"/>
        <v/>
      </c>
      <c r="Q19" s="45"/>
      <c r="R19" s="45"/>
      <c r="S19" s="21" t="str">
        <f>_xlfn.XLOOKUP(Q19,Admin!$A$2:$A$601,Admin!$F$2:$F$601,"",0)</f>
        <v/>
      </c>
      <c r="T19" s="45"/>
      <c r="U19" s="21" t="str">
        <f t="shared" si="2"/>
        <v/>
      </c>
    </row>
    <row r="20" spans="1:21" x14ac:dyDescent="0.35">
      <c r="A20" s="45"/>
      <c r="B20" s="45"/>
      <c r="C20" s="45"/>
      <c r="D20" s="45"/>
      <c r="E20" s="21" t="str">
        <f>IFERROR(VLOOKUP($A20,Admin!$A$2:$F$601,6,FALSE),"")</f>
        <v/>
      </c>
      <c r="F20" s="45"/>
      <c r="G20" s="21" t="str">
        <f t="shared" si="0"/>
        <v/>
      </c>
      <c r="I20" s="45"/>
      <c r="J20" s="45"/>
      <c r="K20" s="45"/>
      <c r="L20" s="45"/>
      <c r="M20" s="21" t="str">
        <f>_xlfn.XLOOKUP(I20,Admin!$A$2:$A$601,Admin!$F$2:$F$601,"",0)</f>
        <v/>
      </c>
      <c r="N20" s="45"/>
      <c r="O20" s="21" t="str">
        <f t="shared" si="1"/>
        <v/>
      </c>
      <c r="Q20" s="45"/>
      <c r="R20" s="45"/>
      <c r="S20" s="21" t="str">
        <f>_xlfn.XLOOKUP(Q20,Admin!$A$2:$A$601,Admin!$F$2:$F$601,"",0)</f>
        <v/>
      </c>
      <c r="T20" s="45"/>
      <c r="U20" s="21" t="str">
        <f t="shared" si="2"/>
        <v/>
      </c>
    </row>
    <row r="21" spans="1:21" x14ac:dyDescent="0.35">
      <c r="A21" s="45"/>
      <c r="B21" s="45"/>
      <c r="C21" s="45"/>
      <c r="D21" s="45"/>
      <c r="E21" s="21" t="str">
        <f>IFERROR(VLOOKUP($A21,Admin!$A$2:$F$601,6,FALSE),"")</f>
        <v/>
      </c>
      <c r="F21" s="45"/>
      <c r="G21" s="21" t="str">
        <f t="shared" si="0"/>
        <v/>
      </c>
      <c r="I21" s="45"/>
      <c r="J21" s="45"/>
      <c r="K21" s="45"/>
      <c r="L21" s="45"/>
      <c r="M21" s="21" t="str">
        <f>_xlfn.XLOOKUP(I21,Admin!$A$2:$A$601,Admin!$F$2:$F$601,"",0)</f>
        <v/>
      </c>
      <c r="N21" s="45"/>
      <c r="O21" s="21" t="str">
        <f t="shared" si="1"/>
        <v/>
      </c>
      <c r="Q21" s="45"/>
      <c r="R21" s="45"/>
      <c r="S21" s="21" t="str">
        <f>_xlfn.XLOOKUP(Q21,Admin!$A$2:$A$601,Admin!$F$2:$F$601,"",0)</f>
        <v/>
      </c>
      <c r="T21" s="45"/>
      <c r="U21" s="21" t="str">
        <f t="shared" si="2"/>
        <v/>
      </c>
    </row>
    <row r="22" spans="1:21" x14ac:dyDescent="0.35">
      <c r="A22" s="45"/>
      <c r="B22" s="45"/>
      <c r="C22" s="45"/>
      <c r="D22" s="45"/>
      <c r="E22" s="21" t="str">
        <f>IFERROR(VLOOKUP($A22,Admin!$A$2:$F$601,6,FALSE),"")</f>
        <v/>
      </c>
      <c r="F22" s="45"/>
      <c r="G22" s="21" t="str">
        <f t="shared" si="0"/>
        <v/>
      </c>
      <c r="I22" s="45"/>
      <c r="J22" s="45"/>
      <c r="K22" s="45"/>
      <c r="L22" s="45"/>
      <c r="M22" s="21" t="str">
        <f>_xlfn.XLOOKUP(I22,Admin!$A$2:$A$601,Admin!$F$2:$F$601,"",0)</f>
        <v/>
      </c>
      <c r="N22" s="45"/>
      <c r="O22" s="21" t="str">
        <f t="shared" si="1"/>
        <v/>
      </c>
      <c r="Q22" s="45"/>
      <c r="R22" s="45"/>
      <c r="S22" s="21" t="str">
        <f>_xlfn.XLOOKUP(Q22,Admin!$A$2:$A$601,Admin!$F$2:$F$601,"",0)</f>
        <v/>
      </c>
      <c r="T22" s="45"/>
      <c r="U22" s="21" t="str">
        <f t="shared" si="2"/>
        <v/>
      </c>
    </row>
    <row r="23" spans="1:21" x14ac:dyDescent="0.35">
      <c r="A23" s="45"/>
      <c r="B23" s="45"/>
      <c r="C23" s="45"/>
      <c r="D23" s="45"/>
      <c r="E23" s="21" t="str">
        <f>IFERROR(VLOOKUP($A23,Admin!$A$2:$F$601,6,FALSE),"")</f>
        <v/>
      </c>
      <c r="F23" s="45"/>
      <c r="G23" s="21" t="str">
        <f t="shared" si="0"/>
        <v/>
      </c>
      <c r="I23" s="45"/>
      <c r="J23" s="45"/>
      <c r="K23" s="45"/>
      <c r="L23" s="45"/>
      <c r="M23" s="21" t="str">
        <f>_xlfn.XLOOKUP(I23,Admin!$A$2:$A$601,Admin!$F$2:$F$601,"",0)</f>
        <v/>
      </c>
      <c r="N23" s="45"/>
      <c r="O23" s="21" t="str">
        <f t="shared" si="1"/>
        <v/>
      </c>
      <c r="Q23" s="45"/>
      <c r="R23" s="45"/>
      <c r="S23" s="21" t="str">
        <f>_xlfn.XLOOKUP(Q23,Admin!$A$2:$A$601,Admin!$F$2:$F$601,"",0)</f>
        <v/>
      </c>
      <c r="T23" s="45"/>
      <c r="U23" s="21" t="str">
        <f t="shared" si="2"/>
        <v/>
      </c>
    </row>
    <row r="24" spans="1:21" x14ac:dyDescent="0.35">
      <c r="A24" s="45"/>
      <c r="B24" s="45"/>
      <c r="C24" s="45"/>
      <c r="D24" s="45"/>
      <c r="E24" s="21" t="str">
        <f>IFERROR(VLOOKUP($A24,Admin!$A$2:$F$601,6,FALSE),"")</f>
        <v/>
      </c>
      <c r="F24" s="45"/>
      <c r="G24" s="21" t="str">
        <f t="shared" ref="G24:G50" si="3">IFERROR(RANK(F24,F$7:F$50,1),"")</f>
        <v/>
      </c>
      <c r="I24" s="45"/>
      <c r="J24" s="45"/>
      <c r="K24" s="45"/>
      <c r="L24" s="45"/>
      <c r="M24" s="21" t="str">
        <f>_xlfn.XLOOKUP(I24,Admin!$A$2:$A$601,Admin!$F$2:$F$601,"",0)</f>
        <v/>
      </c>
      <c r="N24" s="45"/>
      <c r="O24" s="21" t="str">
        <f t="shared" ref="O24:O50" si="4">IFERROR(RANK(N24,N$7:N$50,1),"")</f>
        <v/>
      </c>
      <c r="Q24" s="45"/>
      <c r="R24" s="45"/>
      <c r="S24" s="21" t="str">
        <f>_xlfn.XLOOKUP(Q24,Admin!$A$2:$A$601,Admin!$F$2:$F$601,"",0)</f>
        <v/>
      </c>
      <c r="T24" s="45"/>
      <c r="U24" s="21" t="str">
        <f t="shared" ref="U24:U50" si="5">IFERROR(RANK(T24,T$7:T$50,1),"")</f>
        <v/>
      </c>
    </row>
    <row r="25" spans="1:21" x14ac:dyDescent="0.35">
      <c r="A25" s="45"/>
      <c r="B25" s="45"/>
      <c r="C25" s="45"/>
      <c r="D25" s="45"/>
      <c r="E25" s="21" t="str">
        <f>IFERROR(VLOOKUP($A25,Admin!$A$2:$F$601,6,FALSE),"")</f>
        <v/>
      </c>
      <c r="F25" s="45"/>
      <c r="G25" s="21" t="str">
        <f t="shared" si="3"/>
        <v/>
      </c>
      <c r="I25" s="45"/>
      <c r="J25" s="45"/>
      <c r="K25" s="45"/>
      <c r="L25" s="45"/>
      <c r="M25" s="21" t="str">
        <f>_xlfn.XLOOKUP(I25,Admin!$A$2:$A$601,Admin!$F$2:$F$601,"",0)</f>
        <v/>
      </c>
      <c r="N25" s="45"/>
      <c r="O25" s="21" t="str">
        <f t="shared" si="4"/>
        <v/>
      </c>
      <c r="Q25" s="45"/>
      <c r="R25" s="45"/>
      <c r="S25" s="21" t="str">
        <f>_xlfn.XLOOKUP(Q25,Admin!$A$2:$A$601,Admin!$F$2:$F$601,"",0)</f>
        <v/>
      </c>
      <c r="T25" s="45"/>
      <c r="U25" s="21" t="str">
        <f t="shared" si="5"/>
        <v/>
      </c>
    </row>
    <row r="26" spans="1:21" x14ac:dyDescent="0.35">
      <c r="A26" s="45"/>
      <c r="B26" s="45"/>
      <c r="C26" s="45"/>
      <c r="D26" s="45"/>
      <c r="E26" s="21" t="str">
        <f>IFERROR(VLOOKUP($A26,Admin!$A$2:$F$601,6,FALSE),"")</f>
        <v/>
      </c>
      <c r="F26" s="45"/>
      <c r="G26" s="21" t="str">
        <f t="shared" si="3"/>
        <v/>
      </c>
      <c r="I26" s="45"/>
      <c r="J26" s="45"/>
      <c r="K26" s="45"/>
      <c r="L26" s="45"/>
      <c r="M26" s="21" t="str">
        <f>_xlfn.XLOOKUP(I26,Admin!$A$2:$A$601,Admin!$F$2:$F$601,"",0)</f>
        <v/>
      </c>
      <c r="N26" s="45"/>
      <c r="O26" s="21" t="str">
        <f t="shared" si="4"/>
        <v/>
      </c>
      <c r="Q26" s="45"/>
      <c r="R26" s="45"/>
      <c r="S26" s="21" t="str">
        <f>_xlfn.XLOOKUP(Q26,Admin!$A$2:$A$601,Admin!$F$2:$F$601,"",0)</f>
        <v/>
      </c>
      <c r="T26" s="45"/>
      <c r="U26" s="21" t="str">
        <f t="shared" si="5"/>
        <v/>
      </c>
    </row>
    <row r="27" spans="1:21" x14ac:dyDescent="0.35">
      <c r="A27" s="45"/>
      <c r="B27" s="45"/>
      <c r="C27" s="45"/>
      <c r="D27" s="45"/>
      <c r="E27" s="21" t="str">
        <f>IFERROR(VLOOKUP($A27,Admin!$A$2:$F$601,6,FALSE),"")</f>
        <v/>
      </c>
      <c r="F27" s="45"/>
      <c r="G27" s="21" t="str">
        <f t="shared" si="3"/>
        <v/>
      </c>
      <c r="I27" s="45"/>
      <c r="J27" s="45"/>
      <c r="K27" s="45"/>
      <c r="L27" s="45"/>
      <c r="M27" s="21" t="str">
        <f>_xlfn.XLOOKUP(I27,Admin!$A$2:$A$601,Admin!$F$2:$F$601,"",0)</f>
        <v/>
      </c>
      <c r="N27" s="45"/>
      <c r="O27" s="21" t="str">
        <f t="shared" si="4"/>
        <v/>
      </c>
      <c r="Q27" s="45"/>
      <c r="R27" s="45"/>
      <c r="S27" s="21" t="str">
        <f>_xlfn.XLOOKUP(Q27,Admin!$A$2:$A$601,Admin!$F$2:$F$601,"",0)</f>
        <v/>
      </c>
      <c r="T27" s="45"/>
      <c r="U27" s="21" t="str">
        <f t="shared" si="5"/>
        <v/>
      </c>
    </row>
    <row r="28" spans="1:21" x14ac:dyDescent="0.35">
      <c r="A28" s="45"/>
      <c r="B28" s="45"/>
      <c r="C28" s="45"/>
      <c r="D28" s="45"/>
      <c r="E28" s="21" t="str">
        <f>IFERROR(VLOOKUP($A28,Admin!$A$2:$F$601,6,FALSE),"")</f>
        <v/>
      </c>
      <c r="F28" s="45"/>
      <c r="G28" s="21" t="str">
        <f t="shared" si="3"/>
        <v/>
      </c>
      <c r="I28" s="45"/>
      <c r="J28" s="45"/>
      <c r="K28" s="45"/>
      <c r="L28" s="45"/>
      <c r="M28" s="21" t="str">
        <f>_xlfn.XLOOKUP(I28,Admin!$A$2:$A$601,Admin!$F$2:$F$601,"",0)</f>
        <v/>
      </c>
      <c r="N28" s="45"/>
      <c r="O28" s="21" t="str">
        <f t="shared" si="4"/>
        <v/>
      </c>
      <c r="Q28" s="45"/>
      <c r="R28" s="45"/>
      <c r="S28" s="21" t="str">
        <f>_xlfn.XLOOKUP(Q28,Admin!$A$2:$A$601,Admin!$F$2:$F$601,"",0)</f>
        <v/>
      </c>
      <c r="T28" s="45"/>
      <c r="U28" s="21" t="str">
        <f t="shared" si="5"/>
        <v/>
      </c>
    </row>
    <row r="29" spans="1:21" x14ac:dyDescent="0.35">
      <c r="A29" s="45"/>
      <c r="B29" s="45"/>
      <c r="C29" s="45"/>
      <c r="D29" s="45"/>
      <c r="E29" s="21" t="str">
        <f>IFERROR(VLOOKUP($A29,Admin!$A$2:$F$601,6,FALSE),"")</f>
        <v/>
      </c>
      <c r="F29" s="45"/>
      <c r="G29" s="21" t="str">
        <f t="shared" si="3"/>
        <v/>
      </c>
      <c r="I29" s="45"/>
      <c r="J29" s="45"/>
      <c r="K29" s="45"/>
      <c r="L29" s="45"/>
      <c r="M29" s="21" t="str">
        <f>_xlfn.XLOOKUP(I29,Admin!$A$2:$A$601,Admin!$F$2:$F$601,"",0)</f>
        <v/>
      </c>
      <c r="N29" s="45"/>
      <c r="O29" s="21" t="str">
        <f t="shared" si="4"/>
        <v/>
      </c>
      <c r="Q29" s="45"/>
      <c r="R29" s="45"/>
      <c r="S29" s="21" t="str">
        <f>_xlfn.XLOOKUP(Q29,Admin!$A$2:$A$601,Admin!$F$2:$F$601,"",0)</f>
        <v/>
      </c>
      <c r="T29" s="45"/>
      <c r="U29" s="21" t="str">
        <f t="shared" si="5"/>
        <v/>
      </c>
    </row>
    <row r="30" spans="1:21" x14ac:dyDescent="0.35">
      <c r="A30" s="45"/>
      <c r="B30" s="45"/>
      <c r="C30" s="45"/>
      <c r="D30" s="45"/>
      <c r="E30" s="21" t="str">
        <f>IFERROR(VLOOKUP($A30,Admin!$A$2:$F$601,6,FALSE),"")</f>
        <v/>
      </c>
      <c r="F30" s="45"/>
      <c r="G30" s="21" t="str">
        <f t="shared" si="3"/>
        <v/>
      </c>
      <c r="I30" s="45"/>
      <c r="J30" s="45"/>
      <c r="K30" s="45"/>
      <c r="L30" s="45"/>
      <c r="M30" s="21" t="str">
        <f>_xlfn.XLOOKUP(I30,Admin!$A$2:$A$601,Admin!$F$2:$F$601,"",0)</f>
        <v/>
      </c>
      <c r="N30" s="45"/>
      <c r="O30" s="21" t="str">
        <f t="shared" si="4"/>
        <v/>
      </c>
      <c r="Q30" s="45"/>
      <c r="R30" s="45"/>
      <c r="S30" s="21" t="str">
        <f>_xlfn.XLOOKUP(Q30,Admin!$A$2:$A$601,Admin!$F$2:$F$601,"",0)</f>
        <v/>
      </c>
      <c r="T30" s="45"/>
      <c r="U30" s="21" t="str">
        <f t="shared" si="5"/>
        <v/>
      </c>
    </row>
    <row r="31" spans="1:21" x14ac:dyDescent="0.35">
      <c r="A31" s="45"/>
      <c r="B31" s="45"/>
      <c r="C31" s="45"/>
      <c r="D31" s="45"/>
      <c r="E31" s="21" t="str">
        <f>IFERROR(VLOOKUP($A31,Admin!$A$2:$F$601,6,FALSE),"")</f>
        <v/>
      </c>
      <c r="F31" s="45"/>
      <c r="G31" s="21" t="str">
        <f t="shared" si="3"/>
        <v/>
      </c>
      <c r="I31" s="45"/>
      <c r="J31" s="45"/>
      <c r="K31" s="45"/>
      <c r="L31" s="45"/>
      <c r="M31" s="21" t="str">
        <f>_xlfn.XLOOKUP(I31,Admin!$A$2:$A$601,Admin!$F$2:$F$601,"",0)</f>
        <v/>
      </c>
      <c r="N31" s="45"/>
      <c r="O31" s="21" t="str">
        <f t="shared" si="4"/>
        <v/>
      </c>
      <c r="Q31" s="45"/>
      <c r="R31" s="45"/>
      <c r="S31" s="21" t="str">
        <f>_xlfn.XLOOKUP(Q31,Admin!$A$2:$A$601,Admin!$F$2:$F$601,"",0)</f>
        <v/>
      </c>
      <c r="T31" s="45"/>
      <c r="U31" s="21" t="str">
        <f t="shared" si="5"/>
        <v/>
      </c>
    </row>
    <row r="32" spans="1:21" x14ac:dyDescent="0.35">
      <c r="A32" s="45"/>
      <c r="B32" s="45"/>
      <c r="C32" s="45"/>
      <c r="D32" s="45"/>
      <c r="E32" s="21" t="str">
        <f>IFERROR(VLOOKUP($A32,Admin!$A$2:$F$601,6,FALSE),"")</f>
        <v/>
      </c>
      <c r="F32" s="45"/>
      <c r="G32" s="21" t="str">
        <f t="shared" si="3"/>
        <v/>
      </c>
      <c r="I32" s="45"/>
      <c r="J32" s="45"/>
      <c r="K32" s="45"/>
      <c r="L32" s="45"/>
      <c r="M32" s="21" t="str">
        <f>_xlfn.XLOOKUP(I32,Admin!$A$2:$A$601,Admin!$F$2:$F$601,"",0)</f>
        <v/>
      </c>
      <c r="N32" s="45"/>
      <c r="O32" s="21" t="str">
        <f t="shared" si="4"/>
        <v/>
      </c>
      <c r="Q32" s="45"/>
      <c r="R32" s="45"/>
      <c r="S32" s="21" t="str">
        <f>_xlfn.XLOOKUP(Q32,Admin!$A$2:$A$601,Admin!$F$2:$F$601,"",0)</f>
        <v/>
      </c>
      <c r="T32" s="45"/>
      <c r="U32" s="21" t="str">
        <f t="shared" si="5"/>
        <v/>
      </c>
    </row>
    <row r="33" spans="1:21" x14ac:dyDescent="0.35">
      <c r="A33" s="45"/>
      <c r="B33" s="45"/>
      <c r="C33" s="45"/>
      <c r="D33" s="45"/>
      <c r="E33" s="21" t="str">
        <f>IFERROR(VLOOKUP($A33,Admin!$A$2:$F$601,6,FALSE),"")</f>
        <v/>
      </c>
      <c r="F33" s="45"/>
      <c r="G33" s="21" t="str">
        <f t="shared" si="3"/>
        <v/>
      </c>
      <c r="I33" s="45"/>
      <c r="J33" s="45"/>
      <c r="K33" s="45"/>
      <c r="L33" s="45"/>
      <c r="M33" s="21" t="str">
        <f>_xlfn.XLOOKUP(I33,Admin!$A$2:$A$601,Admin!$F$2:$F$601,"",0)</f>
        <v/>
      </c>
      <c r="N33" s="45"/>
      <c r="O33" s="21" t="str">
        <f t="shared" si="4"/>
        <v/>
      </c>
      <c r="Q33" s="45"/>
      <c r="R33" s="45"/>
      <c r="S33" s="21" t="str">
        <f>_xlfn.XLOOKUP(Q33,Admin!$A$2:$A$601,Admin!$F$2:$F$601,"",0)</f>
        <v/>
      </c>
      <c r="T33" s="45"/>
      <c r="U33" s="21" t="str">
        <f t="shared" si="5"/>
        <v/>
      </c>
    </row>
    <row r="34" spans="1:21" x14ac:dyDescent="0.35">
      <c r="A34" s="45"/>
      <c r="B34" s="45"/>
      <c r="C34" s="45"/>
      <c r="D34" s="45"/>
      <c r="E34" s="21" t="str">
        <f>IFERROR(VLOOKUP($A34,Admin!$A$2:$F$601,6,FALSE),"")</f>
        <v/>
      </c>
      <c r="F34" s="45"/>
      <c r="G34" s="21" t="str">
        <f t="shared" si="3"/>
        <v/>
      </c>
      <c r="I34" s="45"/>
      <c r="J34" s="45"/>
      <c r="K34" s="45"/>
      <c r="L34" s="45"/>
      <c r="M34" s="21" t="str">
        <f>_xlfn.XLOOKUP(I34,Admin!$A$2:$A$601,Admin!$F$2:$F$601,"",0)</f>
        <v/>
      </c>
      <c r="N34" s="45"/>
      <c r="O34" s="21" t="str">
        <f t="shared" si="4"/>
        <v/>
      </c>
      <c r="Q34" s="45"/>
      <c r="R34" s="45"/>
      <c r="S34" s="21" t="str">
        <f>_xlfn.XLOOKUP(Q34,Admin!$A$2:$A$601,Admin!$F$2:$F$601,"",0)</f>
        <v/>
      </c>
      <c r="T34" s="45"/>
      <c r="U34" s="21" t="str">
        <f t="shared" si="5"/>
        <v/>
      </c>
    </row>
    <row r="35" spans="1:21" x14ac:dyDescent="0.35">
      <c r="A35" s="45"/>
      <c r="B35" s="45"/>
      <c r="C35" s="45"/>
      <c r="D35" s="45"/>
      <c r="E35" s="21" t="str">
        <f>IFERROR(VLOOKUP($A35,Admin!$A$2:$F$601,6,FALSE),"")</f>
        <v/>
      </c>
      <c r="F35" s="45"/>
      <c r="G35" s="21" t="str">
        <f t="shared" si="3"/>
        <v/>
      </c>
      <c r="I35" s="45"/>
      <c r="J35" s="45"/>
      <c r="K35" s="45"/>
      <c r="L35" s="45"/>
      <c r="M35" s="21" t="str">
        <f>_xlfn.XLOOKUP(I35,Admin!$A$2:$A$601,Admin!$F$2:$F$601,"",0)</f>
        <v/>
      </c>
      <c r="N35" s="45"/>
      <c r="O35" s="21" t="str">
        <f t="shared" si="4"/>
        <v/>
      </c>
      <c r="Q35" s="45"/>
      <c r="R35" s="45"/>
      <c r="S35" s="21" t="str">
        <f>_xlfn.XLOOKUP(Q35,Admin!$A$2:$A$601,Admin!$F$2:$F$601,"",0)</f>
        <v/>
      </c>
      <c r="T35" s="45"/>
      <c r="U35" s="21" t="str">
        <f t="shared" si="5"/>
        <v/>
      </c>
    </row>
    <row r="36" spans="1:21" x14ac:dyDescent="0.35">
      <c r="A36" s="45"/>
      <c r="B36" s="45"/>
      <c r="C36" s="45"/>
      <c r="D36" s="45"/>
      <c r="E36" s="21" t="str">
        <f>IFERROR(VLOOKUP($A36,Admin!$A$2:$F$601,6,FALSE),"")</f>
        <v/>
      </c>
      <c r="F36" s="45"/>
      <c r="G36" s="21" t="str">
        <f t="shared" si="3"/>
        <v/>
      </c>
      <c r="I36" s="45"/>
      <c r="J36" s="45"/>
      <c r="K36" s="45"/>
      <c r="L36" s="45"/>
      <c r="M36" s="21" t="str">
        <f>_xlfn.XLOOKUP(I36,Admin!$A$2:$A$601,Admin!$F$2:$F$601,"",0)</f>
        <v/>
      </c>
      <c r="N36" s="45"/>
      <c r="O36" s="21" t="str">
        <f t="shared" si="4"/>
        <v/>
      </c>
      <c r="Q36" s="45"/>
      <c r="R36" s="45"/>
      <c r="S36" s="21" t="str">
        <f>_xlfn.XLOOKUP(Q36,Admin!$A$2:$A$601,Admin!$F$2:$F$601,"",0)</f>
        <v/>
      </c>
      <c r="T36" s="45"/>
      <c r="U36" s="21" t="str">
        <f t="shared" si="5"/>
        <v/>
      </c>
    </row>
    <row r="37" spans="1:21" x14ac:dyDescent="0.35">
      <c r="A37" s="45"/>
      <c r="B37" s="45"/>
      <c r="C37" s="45"/>
      <c r="D37" s="45"/>
      <c r="E37" s="21" t="str">
        <f>IFERROR(VLOOKUP($A37,Admin!$A$2:$F$601,6,FALSE),"")</f>
        <v/>
      </c>
      <c r="F37" s="45"/>
      <c r="G37" s="21" t="str">
        <f t="shared" si="3"/>
        <v/>
      </c>
      <c r="I37" s="45"/>
      <c r="J37" s="45"/>
      <c r="K37" s="45"/>
      <c r="L37" s="45"/>
      <c r="M37" s="21" t="str">
        <f>_xlfn.XLOOKUP(I37,Admin!$A$2:$A$601,Admin!$F$2:$F$601,"",0)</f>
        <v/>
      </c>
      <c r="N37" s="45"/>
      <c r="O37" s="21" t="str">
        <f t="shared" si="4"/>
        <v/>
      </c>
      <c r="Q37" s="45"/>
      <c r="R37" s="45"/>
      <c r="S37" s="21" t="str">
        <f>_xlfn.XLOOKUP(Q37,Admin!$A$2:$A$601,Admin!$F$2:$F$601,"",0)</f>
        <v/>
      </c>
      <c r="T37" s="45"/>
      <c r="U37" s="21" t="str">
        <f t="shared" si="5"/>
        <v/>
      </c>
    </row>
    <row r="38" spans="1:21" x14ac:dyDescent="0.35">
      <c r="A38" s="45"/>
      <c r="B38" s="45"/>
      <c r="C38" s="45"/>
      <c r="D38" s="45"/>
      <c r="E38" s="21" t="str">
        <f>IFERROR(VLOOKUP($A38,Admin!$A$2:$F$601,6,FALSE),"")</f>
        <v/>
      </c>
      <c r="F38" s="45"/>
      <c r="G38" s="21" t="str">
        <f t="shared" si="3"/>
        <v/>
      </c>
      <c r="I38" s="45"/>
      <c r="J38" s="45"/>
      <c r="K38" s="45"/>
      <c r="L38" s="45"/>
      <c r="M38" s="21" t="str">
        <f>_xlfn.XLOOKUP(I38,Admin!$A$2:$A$601,Admin!$F$2:$F$601,"",0)</f>
        <v/>
      </c>
      <c r="N38" s="45"/>
      <c r="O38" s="21" t="str">
        <f t="shared" si="4"/>
        <v/>
      </c>
      <c r="Q38" s="45"/>
      <c r="R38" s="45"/>
      <c r="S38" s="21" t="str">
        <f>_xlfn.XLOOKUP(Q38,Admin!$A$2:$A$601,Admin!$F$2:$F$601,"",0)</f>
        <v/>
      </c>
      <c r="T38" s="45"/>
      <c r="U38" s="21" t="str">
        <f t="shared" si="5"/>
        <v/>
      </c>
    </row>
    <row r="39" spans="1:21" x14ac:dyDescent="0.35">
      <c r="A39" s="45"/>
      <c r="B39" s="45"/>
      <c r="C39" s="45"/>
      <c r="D39" s="45"/>
      <c r="E39" s="21" t="str">
        <f>IFERROR(VLOOKUP($A39,Admin!$A$2:$F$601,6,FALSE),"")</f>
        <v/>
      </c>
      <c r="F39" s="45"/>
      <c r="G39" s="21" t="str">
        <f t="shared" si="3"/>
        <v/>
      </c>
      <c r="I39" s="45"/>
      <c r="J39" s="45"/>
      <c r="K39" s="45"/>
      <c r="L39" s="45"/>
      <c r="M39" s="21" t="str">
        <f>_xlfn.XLOOKUP(I39,Admin!$A$2:$A$601,Admin!$F$2:$F$601,"",0)</f>
        <v/>
      </c>
      <c r="N39" s="45"/>
      <c r="O39" s="21" t="str">
        <f t="shared" si="4"/>
        <v/>
      </c>
      <c r="Q39" s="45"/>
      <c r="R39" s="45"/>
      <c r="S39" s="21" t="str">
        <f>_xlfn.XLOOKUP(Q39,Admin!$A$2:$A$601,Admin!$F$2:$F$601,"",0)</f>
        <v/>
      </c>
      <c r="T39" s="45"/>
      <c r="U39" s="21" t="str">
        <f t="shared" si="5"/>
        <v/>
      </c>
    </row>
    <row r="40" spans="1:21" x14ac:dyDescent="0.35">
      <c r="A40" s="45"/>
      <c r="B40" s="45"/>
      <c r="C40" s="45"/>
      <c r="D40" s="45"/>
      <c r="E40" s="21" t="str">
        <f>IFERROR(VLOOKUP($A40,Admin!$A$2:$F$601,6,FALSE),"")</f>
        <v/>
      </c>
      <c r="F40" s="45"/>
      <c r="G40" s="21" t="str">
        <f t="shared" si="3"/>
        <v/>
      </c>
      <c r="I40" s="45"/>
      <c r="J40" s="45"/>
      <c r="K40" s="45"/>
      <c r="L40" s="45"/>
      <c r="M40" s="21" t="str">
        <f>_xlfn.XLOOKUP(I40,Admin!$A$2:$A$601,Admin!$F$2:$F$601,"",0)</f>
        <v/>
      </c>
      <c r="N40" s="45"/>
      <c r="O40" s="21" t="str">
        <f t="shared" si="4"/>
        <v/>
      </c>
      <c r="Q40" s="45"/>
      <c r="R40" s="45"/>
      <c r="S40" s="21" t="str">
        <f>_xlfn.XLOOKUP(Q40,Admin!$A$2:$A$601,Admin!$F$2:$F$601,"",0)</f>
        <v/>
      </c>
      <c r="T40" s="45"/>
      <c r="U40" s="21" t="str">
        <f t="shared" si="5"/>
        <v/>
      </c>
    </row>
    <row r="41" spans="1:21" x14ac:dyDescent="0.35">
      <c r="A41" s="45"/>
      <c r="B41" s="45"/>
      <c r="C41" s="45"/>
      <c r="D41" s="45"/>
      <c r="E41" s="21" t="str">
        <f>IFERROR(VLOOKUP($A41,Admin!$A$2:$F$601,6,FALSE),"")</f>
        <v/>
      </c>
      <c r="F41" s="45"/>
      <c r="G41" s="21" t="str">
        <f t="shared" si="3"/>
        <v/>
      </c>
      <c r="I41" s="45"/>
      <c r="J41" s="45"/>
      <c r="K41" s="45"/>
      <c r="L41" s="45"/>
      <c r="M41" s="21" t="str">
        <f>_xlfn.XLOOKUP(I41,Admin!$A$2:$A$601,Admin!$F$2:$F$601,"",0)</f>
        <v/>
      </c>
      <c r="N41" s="45"/>
      <c r="O41" s="21" t="str">
        <f t="shared" si="4"/>
        <v/>
      </c>
      <c r="Q41" s="45"/>
      <c r="R41" s="45"/>
      <c r="S41" s="21" t="str">
        <f>_xlfn.XLOOKUP(Q41,Admin!$A$2:$A$601,Admin!$F$2:$F$601,"",0)</f>
        <v/>
      </c>
      <c r="T41" s="45"/>
      <c r="U41" s="21" t="str">
        <f t="shared" si="5"/>
        <v/>
      </c>
    </row>
    <row r="42" spans="1:21" x14ac:dyDescent="0.35">
      <c r="A42" s="45"/>
      <c r="B42" s="45"/>
      <c r="C42" s="45"/>
      <c r="D42" s="45"/>
      <c r="E42" s="21" t="str">
        <f>IFERROR(VLOOKUP($A42,Admin!$A$2:$F$601,6,FALSE),"")</f>
        <v/>
      </c>
      <c r="F42" s="45"/>
      <c r="G42" s="21" t="str">
        <f t="shared" si="3"/>
        <v/>
      </c>
      <c r="I42" s="45"/>
      <c r="J42" s="45"/>
      <c r="K42" s="45"/>
      <c r="L42" s="45"/>
      <c r="M42" s="21" t="str">
        <f>_xlfn.XLOOKUP(I42,Admin!$A$2:$A$601,Admin!$F$2:$F$601,"",0)</f>
        <v/>
      </c>
      <c r="N42" s="45"/>
      <c r="O42" s="21" t="str">
        <f t="shared" si="4"/>
        <v/>
      </c>
      <c r="Q42" s="45"/>
      <c r="R42" s="45"/>
      <c r="S42" s="21" t="str">
        <f>_xlfn.XLOOKUP(Q42,Admin!$A$2:$A$601,Admin!$F$2:$F$601,"",0)</f>
        <v/>
      </c>
      <c r="T42" s="45"/>
      <c r="U42" s="21" t="str">
        <f t="shared" si="5"/>
        <v/>
      </c>
    </row>
    <row r="43" spans="1:21" x14ac:dyDescent="0.35">
      <c r="A43" s="45"/>
      <c r="B43" s="45"/>
      <c r="C43" s="45"/>
      <c r="D43" s="45"/>
      <c r="E43" s="21" t="str">
        <f>IFERROR(VLOOKUP($A43,Admin!$A$2:$F$601,6,FALSE),"")</f>
        <v/>
      </c>
      <c r="F43" s="45"/>
      <c r="G43" s="21" t="str">
        <f t="shared" si="3"/>
        <v/>
      </c>
      <c r="I43" s="45"/>
      <c r="J43" s="45"/>
      <c r="K43" s="45"/>
      <c r="L43" s="45"/>
      <c r="M43" s="21" t="str">
        <f>_xlfn.XLOOKUP(I43,Admin!$A$2:$A$601,Admin!$F$2:$F$601,"",0)</f>
        <v/>
      </c>
      <c r="N43" s="45"/>
      <c r="O43" s="21" t="str">
        <f t="shared" si="4"/>
        <v/>
      </c>
      <c r="Q43" s="45"/>
      <c r="R43" s="45"/>
      <c r="S43" s="21" t="str">
        <f>_xlfn.XLOOKUP(Q43,Admin!$A$2:$A$601,Admin!$F$2:$F$601,"",0)</f>
        <v/>
      </c>
      <c r="T43" s="45"/>
      <c r="U43" s="21" t="str">
        <f t="shared" si="5"/>
        <v/>
      </c>
    </row>
    <row r="44" spans="1:21" x14ac:dyDescent="0.35">
      <c r="A44" s="45"/>
      <c r="B44" s="45"/>
      <c r="C44" s="45"/>
      <c r="D44" s="45"/>
      <c r="E44" s="21" t="str">
        <f>IFERROR(VLOOKUP($A44,Admin!$A$2:$F$601,6,FALSE),"")</f>
        <v/>
      </c>
      <c r="F44" s="45"/>
      <c r="G44" s="21" t="str">
        <f t="shared" si="3"/>
        <v/>
      </c>
      <c r="I44" s="45"/>
      <c r="J44" s="45"/>
      <c r="K44" s="45"/>
      <c r="L44" s="45"/>
      <c r="M44" s="21" t="str">
        <f>_xlfn.XLOOKUP(I44,Admin!$A$2:$A$601,Admin!$F$2:$F$601,"",0)</f>
        <v/>
      </c>
      <c r="N44" s="45"/>
      <c r="O44" s="21" t="str">
        <f t="shared" si="4"/>
        <v/>
      </c>
      <c r="Q44" s="45"/>
      <c r="R44" s="45"/>
      <c r="S44" s="21" t="str">
        <f>_xlfn.XLOOKUP(Q44,Admin!$A$2:$A$601,Admin!$F$2:$F$601,"",0)</f>
        <v/>
      </c>
      <c r="T44" s="45"/>
      <c r="U44" s="21" t="str">
        <f t="shared" si="5"/>
        <v/>
      </c>
    </row>
    <row r="45" spans="1:21" x14ac:dyDescent="0.35">
      <c r="A45" s="45"/>
      <c r="B45" s="45"/>
      <c r="C45" s="45"/>
      <c r="D45" s="45"/>
      <c r="E45" s="21" t="str">
        <f>IFERROR(VLOOKUP($A45,Admin!$A$2:$F$601,6,FALSE),"")</f>
        <v/>
      </c>
      <c r="F45" s="45"/>
      <c r="G45" s="21" t="str">
        <f t="shared" si="3"/>
        <v/>
      </c>
      <c r="I45" s="45"/>
      <c r="J45" s="45"/>
      <c r="K45" s="45"/>
      <c r="L45" s="45"/>
      <c r="M45" s="21" t="str">
        <f>_xlfn.XLOOKUP(I45,Admin!$A$2:$A$601,Admin!$F$2:$F$601,"",0)</f>
        <v/>
      </c>
      <c r="N45" s="45"/>
      <c r="O45" s="21" t="str">
        <f t="shared" si="4"/>
        <v/>
      </c>
      <c r="Q45" s="45"/>
      <c r="R45" s="45"/>
      <c r="S45" s="21" t="str">
        <f>_xlfn.XLOOKUP(Q45,Admin!$A$2:$A$601,Admin!$F$2:$F$601,"",0)</f>
        <v/>
      </c>
      <c r="T45" s="45"/>
      <c r="U45" s="21" t="str">
        <f t="shared" si="5"/>
        <v/>
      </c>
    </row>
    <row r="46" spans="1:21" x14ac:dyDescent="0.35">
      <c r="A46" s="45"/>
      <c r="B46" s="45"/>
      <c r="C46" s="45"/>
      <c r="D46" s="45"/>
      <c r="E46" s="21" t="str">
        <f>IFERROR(VLOOKUP($A46,Admin!$A$2:$F$601,6,FALSE),"")</f>
        <v/>
      </c>
      <c r="F46" s="45"/>
      <c r="G46" s="21" t="str">
        <f t="shared" si="3"/>
        <v/>
      </c>
      <c r="I46" s="45"/>
      <c r="J46" s="45"/>
      <c r="K46" s="45"/>
      <c r="L46" s="45"/>
      <c r="M46" s="21" t="str">
        <f>_xlfn.XLOOKUP(I46,Admin!$A$2:$A$601,Admin!$F$2:$F$601,"",0)</f>
        <v/>
      </c>
      <c r="N46" s="45"/>
      <c r="O46" s="21" t="str">
        <f t="shared" si="4"/>
        <v/>
      </c>
      <c r="Q46" s="45"/>
      <c r="R46" s="45"/>
      <c r="S46" s="21" t="str">
        <f>_xlfn.XLOOKUP(Q46,Admin!$A$2:$A$601,Admin!$F$2:$F$601,"",0)</f>
        <v/>
      </c>
      <c r="T46" s="45"/>
      <c r="U46" s="21" t="str">
        <f t="shared" si="5"/>
        <v/>
      </c>
    </row>
    <row r="47" spans="1:21" x14ac:dyDescent="0.35">
      <c r="A47" s="45"/>
      <c r="B47" s="45"/>
      <c r="C47" s="45"/>
      <c r="D47" s="45"/>
      <c r="E47" s="21" t="str">
        <f>IFERROR(VLOOKUP($A47,Admin!$A$2:$F$601,6,FALSE),"")</f>
        <v/>
      </c>
      <c r="F47" s="45"/>
      <c r="G47" s="21" t="str">
        <f t="shared" si="3"/>
        <v/>
      </c>
      <c r="I47" s="45"/>
      <c r="J47" s="45"/>
      <c r="K47" s="45"/>
      <c r="L47" s="45"/>
      <c r="M47" s="21" t="str">
        <f>_xlfn.XLOOKUP(I47,Admin!$A$2:$A$601,Admin!$F$2:$F$601,"",0)</f>
        <v/>
      </c>
      <c r="N47" s="45"/>
      <c r="O47" s="21" t="str">
        <f t="shared" si="4"/>
        <v/>
      </c>
      <c r="Q47" s="45"/>
      <c r="R47" s="45"/>
      <c r="S47" s="21" t="str">
        <f>_xlfn.XLOOKUP(Q47,Admin!$A$2:$A$601,Admin!$F$2:$F$601,"",0)</f>
        <v/>
      </c>
      <c r="T47" s="45"/>
      <c r="U47" s="21" t="str">
        <f t="shared" si="5"/>
        <v/>
      </c>
    </row>
    <row r="48" spans="1:21" x14ac:dyDescent="0.35">
      <c r="A48" s="45"/>
      <c r="B48" s="45"/>
      <c r="C48" s="45"/>
      <c r="D48" s="45"/>
      <c r="E48" s="21" t="str">
        <f>IFERROR(VLOOKUP($A48,Admin!$A$2:$F$601,6,FALSE),"")</f>
        <v/>
      </c>
      <c r="F48" s="45"/>
      <c r="G48" s="21" t="str">
        <f t="shared" si="3"/>
        <v/>
      </c>
      <c r="I48" s="45"/>
      <c r="J48" s="45"/>
      <c r="K48" s="45"/>
      <c r="L48" s="45"/>
      <c r="M48" s="21" t="str">
        <f>_xlfn.XLOOKUP(I48,Admin!$A$2:$A$601,Admin!$F$2:$F$601,"",0)</f>
        <v/>
      </c>
      <c r="N48" s="45"/>
      <c r="O48" s="21" t="str">
        <f t="shared" si="4"/>
        <v/>
      </c>
      <c r="Q48" s="45"/>
      <c r="R48" s="45"/>
      <c r="S48" s="21" t="str">
        <f>_xlfn.XLOOKUP(Q48,Admin!$A$2:$A$601,Admin!$F$2:$F$601,"",0)</f>
        <v/>
      </c>
      <c r="T48" s="45"/>
      <c r="U48" s="21" t="str">
        <f t="shared" si="5"/>
        <v/>
      </c>
    </row>
    <row r="49" spans="1:21" x14ac:dyDescent="0.35">
      <c r="A49" s="45"/>
      <c r="B49" s="45"/>
      <c r="C49" s="45"/>
      <c r="D49" s="45"/>
      <c r="E49" s="21" t="str">
        <f>IFERROR(VLOOKUP($A49,Admin!$A$2:$F$601,6,FALSE),"")</f>
        <v/>
      </c>
      <c r="F49" s="45"/>
      <c r="G49" s="21" t="str">
        <f t="shared" si="3"/>
        <v/>
      </c>
      <c r="I49" s="45"/>
      <c r="J49" s="45"/>
      <c r="K49" s="45"/>
      <c r="L49" s="45"/>
      <c r="M49" s="21" t="str">
        <f>_xlfn.XLOOKUP(I49,Admin!$A$2:$A$601,Admin!$F$2:$F$601,"",0)</f>
        <v/>
      </c>
      <c r="N49" s="45"/>
      <c r="O49" s="21" t="str">
        <f t="shared" si="4"/>
        <v/>
      </c>
      <c r="Q49" s="45"/>
      <c r="R49" s="45"/>
      <c r="S49" s="21" t="str">
        <f>_xlfn.XLOOKUP(Q49,Admin!$A$2:$A$601,Admin!$F$2:$F$601,"",0)</f>
        <v/>
      </c>
      <c r="T49" s="45"/>
      <c r="U49" s="21" t="str">
        <f t="shared" si="5"/>
        <v/>
      </c>
    </row>
    <row r="50" spans="1:21" x14ac:dyDescent="0.35">
      <c r="A50" s="45"/>
      <c r="B50" s="45"/>
      <c r="C50" s="45"/>
      <c r="D50" s="45"/>
      <c r="E50" s="21" t="str">
        <f>IFERROR(VLOOKUP($A50,Admin!$A$2:$F$601,6,FALSE),"")</f>
        <v/>
      </c>
      <c r="F50" s="45"/>
      <c r="G50" s="21" t="str">
        <f t="shared" si="3"/>
        <v/>
      </c>
      <c r="I50" s="45"/>
      <c r="J50" s="45"/>
      <c r="K50" s="45"/>
      <c r="L50" s="45"/>
      <c r="M50" s="21" t="str">
        <f>_xlfn.XLOOKUP(I50,Admin!$A$2:$A$601,Admin!$F$2:$F$601,"",0)</f>
        <v/>
      </c>
      <c r="N50" s="45"/>
      <c r="O50" s="21" t="str">
        <f t="shared" si="4"/>
        <v/>
      </c>
      <c r="Q50" s="45"/>
      <c r="R50" s="45"/>
      <c r="S50" s="21" t="str">
        <f>_xlfn.XLOOKUP(Q50,Admin!$A$2:$A$601,Admin!$F$2:$F$601,"",0)</f>
        <v/>
      </c>
      <c r="T50" s="45"/>
      <c r="U50" s="21" t="str">
        <f t="shared" si="5"/>
        <v/>
      </c>
    </row>
  </sheetData>
  <sortState xmlns:xlrd2="http://schemas.microsoft.com/office/spreadsheetml/2017/richdata2" ref="Q7:U23">
    <sortCondition ref="U7:U23"/>
  </sortState>
  <mergeCells count="5">
    <mergeCell ref="A1:M1"/>
    <mergeCell ref="N1:O1"/>
    <mergeCell ref="T1:U1"/>
    <mergeCell ref="P1:Q1"/>
    <mergeCell ref="R1:S1"/>
  </mergeCells>
  <conditionalFormatting sqref="U7:U33">
    <cfRule type="duplicateValues" dxfId="137" priority="291"/>
  </conditionalFormatting>
  <conditionalFormatting sqref="O7:O33">
    <cfRule type="duplicateValues" dxfId="136" priority="292"/>
  </conditionalFormatting>
  <conditionalFormatting sqref="G7:G33">
    <cfRule type="duplicateValues" dxfId="135" priority="293"/>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C193-0844-4DA2-AAD3-0C54387E35CA}">
  <sheetPr codeName="Sheet14">
    <tabColor rgb="FFFFCCFF"/>
  </sheetPr>
  <dimension ref="A1:T60"/>
  <sheetViews>
    <sheetView zoomScaleNormal="100" workbookViewId="0">
      <selection activeCell="H7" sqref="H7"/>
    </sheetView>
  </sheetViews>
  <sheetFormatPr defaultColWidth="8.81640625" defaultRowHeight="14.5" x14ac:dyDescent="0.35"/>
  <cols>
    <col min="1" max="2" width="8.81640625" customWidth="1"/>
    <col min="3" max="3" width="20.7265625" customWidth="1"/>
    <col min="4" max="4" width="26.26953125" customWidth="1"/>
    <col min="5" max="5" width="8.81640625" customWidth="1"/>
    <col min="6" max="6" width="7.453125" customWidth="1"/>
    <col min="7" max="9" width="8.81640625" customWidth="1"/>
    <col min="10" max="10" width="21.81640625" customWidth="1"/>
    <col min="11" max="11" width="25.26953125" customWidth="1"/>
    <col min="12" max="12" width="8.81640625" customWidth="1"/>
    <col min="13" max="13" width="7.453125" customWidth="1"/>
    <col min="14" max="15" width="8.81640625" customWidth="1"/>
    <col min="16" max="16" width="9" customWidth="1"/>
    <col min="17" max="18" width="17.7265625" customWidth="1"/>
    <col min="19" max="19" width="8.81640625" customWidth="1"/>
    <col min="20" max="20" width="7.453125" customWidth="1"/>
    <col min="21" max="21" width="4.26953125" customWidth="1"/>
    <col min="24" max="25" width="17.453125" customWidth="1"/>
    <col min="28" max="28" width="5.08984375" customWidth="1"/>
  </cols>
  <sheetData>
    <row r="1" spans="1:20" ht="31" x14ac:dyDescent="0.7">
      <c r="A1" s="107" t="s">
        <v>469</v>
      </c>
      <c r="B1" s="107"/>
      <c r="C1" s="107"/>
      <c r="D1" s="107"/>
      <c r="E1" s="107"/>
      <c r="F1" s="107"/>
      <c r="G1" s="107"/>
      <c r="H1" s="107"/>
      <c r="I1" s="107"/>
      <c r="J1" s="107"/>
      <c r="K1" s="107"/>
      <c r="L1" s="107"/>
      <c r="M1" s="107"/>
      <c r="N1" s="107"/>
      <c r="O1" s="107"/>
      <c r="P1" s="107"/>
      <c r="Q1" s="107"/>
      <c r="R1" s="107"/>
      <c r="S1" s="107"/>
      <c r="T1" s="107"/>
    </row>
    <row r="3" spans="1:20" ht="23.5" x14ac:dyDescent="0.55000000000000004">
      <c r="A3" s="46" t="s">
        <v>41</v>
      </c>
      <c r="B3" s="46"/>
      <c r="C3" s="49" t="s">
        <v>48</v>
      </c>
      <c r="D3" s="83" t="s">
        <v>492</v>
      </c>
      <c r="E3" s="46"/>
      <c r="F3" s="46"/>
    </row>
    <row r="4" spans="1:20" x14ac:dyDescent="0.35">
      <c r="A4" s="46"/>
      <c r="B4" s="46"/>
      <c r="C4" s="46"/>
      <c r="D4" s="46"/>
      <c r="E4" s="46"/>
      <c r="F4" s="46"/>
    </row>
    <row r="5" spans="1:20" x14ac:dyDescent="0.35">
      <c r="A5" s="46" t="s">
        <v>42</v>
      </c>
      <c r="B5" s="46"/>
      <c r="C5" s="46"/>
      <c r="D5" s="46"/>
      <c r="E5" s="46"/>
      <c r="F5" s="46"/>
    </row>
    <row r="6" spans="1:20" x14ac:dyDescent="0.35">
      <c r="A6" s="21" t="s">
        <v>29</v>
      </c>
      <c r="B6" s="21" t="s">
        <v>448</v>
      </c>
      <c r="C6" s="21" t="s">
        <v>54</v>
      </c>
      <c r="D6" s="21" t="s">
        <v>55</v>
      </c>
      <c r="E6" s="21" t="s">
        <v>43</v>
      </c>
      <c r="F6" s="21" t="s">
        <v>44</v>
      </c>
    </row>
    <row r="7" spans="1:20" x14ac:dyDescent="0.35">
      <c r="A7" s="45">
        <v>631</v>
      </c>
      <c r="B7" s="21" t="str">
        <f>_xlfn.XLOOKUP(A7,Admin!$A$2:$A$601,Admin!$C$2:$C$601,"",0)</f>
        <v>U13G WAC</v>
      </c>
      <c r="C7" s="21" t="str">
        <f>_xlfn.XLOOKUP(A7,Admin!$A$2:$A$601,Admin!$D$2:$D$601,"",0)</f>
        <v xml:space="preserve">ROSIE </v>
      </c>
      <c r="D7" s="21" t="str">
        <f>_xlfn.XLOOKUP(A7,Admin!$A$2:$A$601,Admin!$E$2:$E$601,"",0)</f>
        <v xml:space="preserve">GOLLINGS </v>
      </c>
      <c r="E7" s="45">
        <v>22.5</v>
      </c>
      <c r="F7" s="21">
        <v>1</v>
      </c>
    </row>
    <row r="8" spans="1:20" x14ac:dyDescent="0.35">
      <c r="A8" s="45">
        <v>232</v>
      </c>
      <c r="B8" s="21" t="str">
        <f>_xlfn.XLOOKUP(A8,Admin!$A$2:$A$601,Admin!$C$2:$C$601,"",0)</f>
        <v>U13G DAC</v>
      </c>
      <c r="C8" s="21" t="str">
        <f>_xlfn.XLOOKUP(A8,Admin!$A$2:$A$601,Admin!$D$2:$D$601,"",0)</f>
        <v>EVIE</v>
      </c>
      <c r="D8" s="21" t="str">
        <f>_xlfn.XLOOKUP(A8,Admin!$A$2:$A$601,Admin!$E$2:$E$601,"",0)</f>
        <v>TRAVERS</v>
      </c>
      <c r="E8" s="45">
        <v>23.4</v>
      </c>
      <c r="F8" s="21">
        <v>2</v>
      </c>
    </row>
    <row r="9" spans="1:20" x14ac:dyDescent="0.35">
      <c r="A9" s="45">
        <v>632</v>
      </c>
      <c r="B9" s="21" t="str">
        <f>_xlfn.XLOOKUP(A9,Admin!$A$2:$A$601,Admin!$C$2:$C$601,"",0)</f>
        <v>U13G WAC</v>
      </c>
      <c r="C9" s="21" t="str">
        <f>_xlfn.XLOOKUP(A9,Admin!$A$2:$A$601,Admin!$D$2:$D$601,"",0)</f>
        <v xml:space="preserve">ROSIE </v>
      </c>
      <c r="D9" s="21" t="str">
        <f>_xlfn.XLOOKUP(A9,Admin!$A$2:$A$601,Admin!$E$2:$E$601,"",0)</f>
        <v xml:space="preserve">BOND </v>
      </c>
      <c r="E9" s="45">
        <v>24</v>
      </c>
      <c r="F9" s="21">
        <v>3</v>
      </c>
    </row>
    <row r="10" spans="1:20" x14ac:dyDescent="0.35">
      <c r="A10" s="45">
        <v>434</v>
      </c>
      <c r="B10" s="21" t="str">
        <f>_xlfn.XLOOKUP(A10,Admin!$A$2:$A$601,Admin!$C$2:$C$601,"",0)</f>
        <v>U13G PR</v>
      </c>
      <c r="C10" s="21" t="str">
        <f>_xlfn.XLOOKUP(A10,Admin!$A$2:$A$601,Admin!$D$2:$D$601,"",0)</f>
        <v>Erin</v>
      </c>
      <c r="D10" s="21" t="str">
        <f>_xlfn.XLOOKUP(A10,Admin!$A$2:$A$601,Admin!$E$2:$E$601,"",0)</f>
        <v>Syme</v>
      </c>
      <c r="E10" s="45">
        <v>24.6</v>
      </c>
      <c r="F10" s="21">
        <v>4</v>
      </c>
    </row>
    <row r="11" spans="1:20" x14ac:dyDescent="0.35">
      <c r="A11" s="45">
        <v>634</v>
      </c>
      <c r="B11" s="21" t="str">
        <f>_xlfn.XLOOKUP(A11,Admin!$A$2:$A$601,Admin!$C$2:$C$601,"",0)</f>
        <v>U13G WAC</v>
      </c>
      <c r="C11" s="21" t="str">
        <f>_xlfn.XLOOKUP(A11,Admin!$A$2:$A$601,Admin!$D$2:$D$601,"",0)</f>
        <v xml:space="preserve">TILLY </v>
      </c>
      <c r="D11" s="21" t="str">
        <f>_xlfn.XLOOKUP(A11,Admin!$A$2:$A$601,Admin!$E$2:$E$601,"",0)</f>
        <v xml:space="preserve">PRETTY </v>
      </c>
      <c r="E11" s="45">
        <v>25.1</v>
      </c>
      <c r="F11" s="21">
        <v>5</v>
      </c>
    </row>
    <row r="13" spans="1:20" ht="21" x14ac:dyDescent="0.5">
      <c r="A13" s="46" t="s">
        <v>41</v>
      </c>
      <c r="B13" s="46"/>
      <c r="C13" s="49" t="s">
        <v>48</v>
      </c>
      <c r="D13" s="46"/>
      <c r="E13" s="46"/>
      <c r="F13" s="46"/>
      <c r="H13" s="44" t="s">
        <v>45</v>
      </c>
      <c r="I13" s="44"/>
      <c r="J13" s="50" t="s">
        <v>49</v>
      </c>
      <c r="K13" s="44"/>
      <c r="L13" s="44"/>
      <c r="M13" s="44"/>
      <c r="O13" s="47" t="s">
        <v>45</v>
      </c>
      <c r="P13" s="47"/>
      <c r="Q13" s="51" t="s">
        <v>50</v>
      </c>
      <c r="R13" s="47"/>
      <c r="S13" s="47"/>
      <c r="T13" s="47"/>
    </row>
    <row r="14" spans="1:20" x14ac:dyDescent="0.35">
      <c r="A14" s="46"/>
      <c r="B14" s="46"/>
      <c r="C14" s="46"/>
      <c r="D14" s="46"/>
      <c r="E14" s="46"/>
      <c r="F14" s="46"/>
      <c r="H14" s="44"/>
      <c r="I14" s="44"/>
      <c r="J14" s="44"/>
      <c r="K14" s="44"/>
      <c r="L14" s="44"/>
      <c r="M14" s="44"/>
      <c r="O14" s="47"/>
      <c r="P14" s="47"/>
      <c r="Q14" s="47"/>
      <c r="R14" s="47"/>
      <c r="S14" s="47"/>
      <c r="T14" s="47"/>
    </row>
    <row r="15" spans="1:20" x14ac:dyDescent="0.35">
      <c r="A15" s="46" t="s">
        <v>42</v>
      </c>
      <c r="B15" s="46"/>
      <c r="C15" s="46"/>
      <c r="D15" s="46"/>
      <c r="E15" s="46"/>
      <c r="F15" s="46"/>
      <c r="H15" s="44" t="s">
        <v>42</v>
      </c>
      <c r="I15" s="44"/>
      <c r="J15" s="44"/>
      <c r="K15" s="44"/>
      <c r="L15" s="44"/>
      <c r="M15" s="44"/>
      <c r="O15" s="47" t="s">
        <v>42</v>
      </c>
      <c r="P15" s="47"/>
      <c r="Q15" s="47"/>
      <c r="R15" s="47"/>
      <c r="S15" s="47"/>
      <c r="T15" s="47"/>
    </row>
    <row r="16" spans="1:20" x14ac:dyDescent="0.35">
      <c r="A16" s="21" t="s">
        <v>29</v>
      </c>
      <c r="B16" s="21" t="s">
        <v>53</v>
      </c>
      <c r="C16" s="21" t="s">
        <v>54</v>
      </c>
      <c r="D16" s="21" t="s">
        <v>55</v>
      </c>
      <c r="E16" s="21" t="s">
        <v>43</v>
      </c>
      <c r="F16" s="21" t="s">
        <v>44</v>
      </c>
      <c r="H16" s="21" t="s">
        <v>29</v>
      </c>
      <c r="I16" s="21" t="s">
        <v>53</v>
      </c>
      <c r="J16" s="21" t="s">
        <v>54</v>
      </c>
      <c r="K16" s="21" t="s">
        <v>55</v>
      </c>
      <c r="L16" s="21" t="s">
        <v>43</v>
      </c>
      <c r="M16" s="21" t="s">
        <v>44</v>
      </c>
      <c r="O16" s="21" t="s">
        <v>29</v>
      </c>
      <c r="P16" s="21" t="s">
        <v>53</v>
      </c>
      <c r="Q16" s="21" t="s">
        <v>54</v>
      </c>
      <c r="R16" s="21" t="s">
        <v>55</v>
      </c>
      <c r="S16" s="21" t="s">
        <v>43</v>
      </c>
      <c r="T16" s="21" t="s">
        <v>44</v>
      </c>
    </row>
    <row r="17" spans="1:20" x14ac:dyDescent="0.35">
      <c r="A17" s="45">
        <v>631</v>
      </c>
      <c r="B17" s="21" t="str">
        <f>_xlfn.XLOOKUP(A17,Admin!$A$2:$A$601,Admin!$C$2:$C$601,"",0)</f>
        <v>U13G WAC</v>
      </c>
      <c r="C17" s="21" t="str">
        <f>_xlfn.XLOOKUP(A17,Admin!$A$2:$A$601,Admin!$D$2:$D$601,"",0)</f>
        <v xml:space="preserve">ROSIE </v>
      </c>
      <c r="D17" s="21" t="str">
        <f>_xlfn.XLOOKUP(A17,Admin!$A$2:$A$601,Admin!$E$2:$E$601,"",0)</f>
        <v xml:space="preserve">GOLLINGS </v>
      </c>
      <c r="E17" s="45">
        <v>23.1</v>
      </c>
      <c r="F17" s="21">
        <f t="shared" ref="F17:F60" si="0">IFERROR(RANK(E17,E$17:E$60,1),"")</f>
        <v>1</v>
      </c>
      <c r="H17" s="45">
        <v>633</v>
      </c>
      <c r="I17" s="21" t="str">
        <f>_xlfn.XLOOKUP(H17,Admin!$A$2:$A$601,Admin!$C$2:$C$601,"",0)</f>
        <v>U13G WAC</v>
      </c>
      <c r="J17" s="21" t="str">
        <f>_xlfn.XLOOKUP(H17,Admin!$A$2:$A$601,Admin!$D$2:$D$601,"",0)</f>
        <v xml:space="preserve">LANI </v>
      </c>
      <c r="K17" s="21" t="str">
        <f>_xlfn.XLOOKUP(H17,Admin!$A$2:$A$601,Admin!$E$2:$E$601,"",0)</f>
        <v xml:space="preserve">MOORE </v>
      </c>
      <c r="L17" s="45">
        <v>51.5</v>
      </c>
      <c r="M17" s="21">
        <f t="shared" ref="M17:M60" si="1">IFERROR(RANK(L17,L$17:L$60,1),"")</f>
        <v>1</v>
      </c>
      <c r="O17" s="45">
        <v>631</v>
      </c>
      <c r="P17" s="21" t="str">
        <f>_xlfn.XLOOKUP(O17,Admin!$A$2:$A$601,Admin!$C$2:$C$601,"",0)</f>
        <v>U13G WAC</v>
      </c>
      <c r="Q17" s="21" t="str">
        <f>_xlfn.XLOOKUP(O17,Admin!$A$2:$A$601,Admin!$D$2:$D$601,"",0)</f>
        <v xml:space="preserve">ROSIE </v>
      </c>
      <c r="R17" s="21" t="str">
        <f>_xlfn.XLOOKUP(O17,Admin!$A$2:$A$601,Admin!$E$2:$E$601,"",0)</f>
        <v xml:space="preserve">GOLLINGS </v>
      </c>
      <c r="S17" s="45">
        <v>78.400000000000006</v>
      </c>
      <c r="T17" s="21">
        <f t="shared" ref="T17:T60" si="2">IFERROR(RANK(S17,S$17:S$60,1),"")</f>
        <v>1</v>
      </c>
    </row>
    <row r="18" spans="1:20" x14ac:dyDescent="0.35">
      <c r="A18" s="45">
        <v>232</v>
      </c>
      <c r="B18" s="21" t="str">
        <f>_xlfn.XLOOKUP(A18,Admin!$A$2:$A$601,Admin!$C$2:$C$601,"",0)</f>
        <v>U13G DAC</v>
      </c>
      <c r="C18" s="21" t="str">
        <f>_xlfn.XLOOKUP(A18,Admin!$A$2:$A$601,Admin!$D$2:$D$601,"",0)</f>
        <v>EVIE</v>
      </c>
      <c r="D18" s="21" t="str">
        <f>_xlfn.XLOOKUP(A18,Admin!$A$2:$A$601,Admin!$E$2:$E$601,"",0)</f>
        <v>TRAVERS</v>
      </c>
      <c r="E18" s="45">
        <v>23.9</v>
      </c>
      <c r="F18" s="21">
        <f t="shared" si="0"/>
        <v>2</v>
      </c>
      <c r="H18" s="45">
        <v>435</v>
      </c>
      <c r="I18" s="21" t="str">
        <f>_xlfn.XLOOKUP(H18,Admin!$A$2:$A$601,Admin!$C$2:$C$601,"",0)</f>
        <v>U13G PR</v>
      </c>
      <c r="J18" s="21" t="str">
        <f>_xlfn.XLOOKUP(H18,Admin!$A$2:$A$601,Admin!$D$2:$D$601,"",0)</f>
        <v>Izzy</v>
      </c>
      <c r="K18" s="21" t="str">
        <f>_xlfn.XLOOKUP(H18,Admin!$A$2:$A$601,Admin!$E$2:$E$601,"",0)</f>
        <v>Watson</v>
      </c>
      <c r="L18" s="45">
        <v>53.2</v>
      </c>
      <c r="M18" s="21">
        <f t="shared" si="1"/>
        <v>2</v>
      </c>
      <c r="O18" s="45">
        <v>434</v>
      </c>
      <c r="P18" s="21" t="str">
        <f>_xlfn.XLOOKUP(O18,Admin!$A$2:$A$601,Admin!$C$2:$C$601,"",0)</f>
        <v>U13G PR</v>
      </c>
      <c r="Q18" s="21" t="str">
        <f>_xlfn.XLOOKUP(O18,Admin!$A$2:$A$601,Admin!$D$2:$D$601,"",0)</f>
        <v>Erin</v>
      </c>
      <c r="R18" s="21" t="str">
        <f>_xlfn.XLOOKUP(O18,Admin!$A$2:$A$601,Admin!$E$2:$E$601,"",0)</f>
        <v>Syme</v>
      </c>
      <c r="S18" s="45">
        <v>86.3</v>
      </c>
      <c r="T18" s="21">
        <f t="shared" si="2"/>
        <v>2</v>
      </c>
    </row>
    <row r="19" spans="1:20" x14ac:dyDescent="0.35">
      <c r="A19" s="45">
        <v>632</v>
      </c>
      <c r="B19" s="21" t="str">
        <f>_xlfn.XLOOKUP(A19,Admin!$A$2:$A$601,Admin!$C$2:$C$601,"",0)</f>
        <v>U13G WAC</v>
      </c>
      <c r="C19" s="21" t="str">
        <f>_xlfn.XLOOKUP(A19,Admin!$A$2:$A$601,Admin!$D$2:$D$601,"",0)</f>
        <v xml:space="preserve">ROSIE </v>
      </c>
      <c r="D19" s="21" t="str">
        <f>_xlfn.XLOOKUP(A19,Admin!$A$2:$A$601,Admin!$E$2:$E$601,"",0)</f>
        <v xml:space="preserve">BOND </v>
      </c>
      <c r="E19" s="45">
        <v>24.2</v>
      </c>
      <c r="F19" s="21">
        <f t="shared" si="0"/>
        <v>3</v>
      </c>
      <c r="H19" s="45">
        <v>440</v>
      </c>
      <c r="I19" s="21" t="str">
        <f>_xlfn.XLOOKUP(H19,Admin!$A$2:$A$601,Admin!$C$2:$C$601,"",0)</f>
        <v>U13G PR</v>
      </c>
      <c r="J19" s="21" t="str">
        <f>_xlfn.XLOOKUP(H19,Admin!$A$2:$A$601,Admin!$D$2:$D$601,"",0)</f>
        <v>Cara</v>
      </c>
      <c r="K19" s="21" t="str">
        <f>_xlfn.XLOOKUP(H19,Admin!$A$2:$A$601,Admin!$E$2:$E$601,"",0)</f>
        <v>Hobson</v>
      </c>
      <c r="L19" s="45">
        <v>53.5</v>
      </c>
      <c r="M19" s="21">
        <f t="shared" si="1"/>
        <v>3</v>
      </c>
      <c r="O19" s="45">
        <v>440</v>
      </c>
      <c r="P19" s="21" t="str">
        <f>_xlfn.XLOOKUP(O19,Admin!$A$2:$A$601,Admin!$C$2:$C$601,"",0)</f>
        <v>U13G PR</v>
      </c>
      <c r="Q19" s="21" t="str">
        <f>_xlfn.XLOOKUP(O19,Admin!$A$2:$A$601,Admin!$D$2:$D$601,"",0)</f>
        <v>Cara</v>
      </c>
      <c r="R19" s="21" t="str">
        <f>_xlfn.XLOOKUP(O19,Admin!$A$2:$A$601,Admin!$E$2:$E$601,"",0)</f>
        <v>Hobson</v>
      </c>
      <c r="S19" s="45">
        <v>88.4</v>
      </c>
      <c r="T19" s="21">
        <f t="shared" si="2"/>
        <v>3</v>
      </c>
    </row>
    <row r="20" spans="1:20" x14ac:dyDescent="0.35">
      <c r="A20" s="45">
        <v>434</v>
      </c>
      <c r="B20" s="21" t="str">
        <f>_xlfn.XLOOKUP(A20,Admin!$A$2:$A$601,Admin!$C$2:$C$601,"",0)</f>
        <v>U13G PR</v>
      </c>
      <c r="C20" s="21" t="str">
        <f>_xlfn.XLOOKUP(A20,Admin!$A$2:$A$601,Admin!$D$2:$D$601,"",0)</f>
        <v>Erin</v>
      </c>
      <c r="D20" s="21" t="str">
        <f>_xlfn.XLOOKUP(A20,Admin!$A$2:$A$601,Admin!$E$2:$E$601,"",0)</f>
        <v>Syme</v>
      </c>
      <c r="E20" s="45">
        <v>24.5</v>
      </c>
      <c r="F20" s="21">
        <f t="shared" si="0"/>
        <v>4</v>
      </c>
      <c r="H20" s="45">
        <v>638</v>
      </c>
      <c r="I20" s="21" t="str">
        <f>_xlfn.XLOOKUP(H20,Admin!$A$2:$A$601,Admin!$C$2:$C$601,"",0)</f>
        <v>U13G WAC</v>
      </c>
      <c r="J20" s="21" t="str">
        <f>_xlfn.XLOOKUP(H20,Admin!$A$2:$A$601,Admin!$D$2:$D$601,"",0)</f>
        <v xml:space="preserve">LUCY </v>
      </c>
      <c r="K20" s="21" t="str">
        <f>_xlfn.XLOOKUP(H20,Admin!$A$2:$A$601,Admin!$E$2:$E$601,"",0)</f>
        <v xml:space="preserve">WATSON </v>
      </c>
      <c r="L20" s="45">
        <v>54.7</v>
      </c>
      <c r="M20" s="21">
        <f t="shared" si="1"/>
        <v>4</v>
      </c>
      <c r="O20" s="45">
        <v>530</v>
      </c>
      <c r="P20" s="21" t="str">
        <f>_xlfn.XLOOKUP(O20,Admin!$A$2:$A$601,Admin!$C$2:$C$601,"",0)</f>
        <v>U13G WSP</v>
      </c>
      <c r="Q20" s="21" t="str">
        <f>_xlfn.XLOOKUP(O20,Admin!$A$2:$A$601,Admin!$D$2:$D$601,"",0)</f>
        <v>Amber</v>
      </c>
      <c r="R20" s="21" t="str">
        <f>_xlfn.XLOOKUP(O20,Admin!$A$2:$A$601,Admin!$E$2:$E$601,"",0)</f>
        <v>Ablett</v>
      </c>
      <c r="S20" s="45">
        <v>95.9</v>
      </c>
      <c r="T20" s="21">
        <f t="shared" si="2"/>
        <v>4</v>
      </c>
    </row>
    <row r="21" spans="1:20" x14ac:dyDescent="0.35">
      <c r="A21" s="45">
        <v>634</v>
      </c>
      <c r="B21" s="21" t="str">
        <f>_xlfn.XLOOKUP(A21,Admin!$A$2:$A$601,Admin!$C$2:$C$601,"",0)</f>
        <v>U13G WAC</v>
      </c>
      <c r="C21" s="21" t="str">
        <f>_xlfn.XLOOKUP(A21,Admin!$A$2:$A$601,Admin!$D$2:$D$601,"",0)</f>
        <v xml:space="preserve">TILLY </v>
      </c>
      <c r="D21" s="21" t="str">
        <f>_xlfn.XLOOKUP(A21,Admin!$A$2:$A$601,Admin!$E$2:$E$601,"",0)</f>
        <v xml:space="preserve">PRETTY </v>
      </c>
      <c r="E21" s="45">
        <v>24.6</v>
      </c>
      <c r="F21" s="21">
        <f t="shared" si="0"/>
        <v>5</v>
      </c>
      <c r="H21" s="45">
        <v>433</v>
      </c>
      <c r="I21" s="21" t="str">
        <f>_xlfn.XLOOKUP(H21,Admin!$A$2:$A$601,Admin!$C$2:$C$601,"",0)</f>
        <v>U13G PR</v>
      </c>
      <c r="J21" s="21" t="str">
        <f>_xlfn.XLOOKUP(H21,Admin!$A$2:$A$601,Admin!$D$2:$D$601,"",0)</f>
        <v>Poppy</v>
      </c>
      <c r="K21" s="21" t="str">
        <f>_xlfn.XLOOKUP(H21,Admin!$A$2:$A$601,Admin!$E$2:$E$601,"",0)</f>
        <v>Fulling</v>
      </c>
      <c r="L21" s="45">
        <v>55</v>
      </c>
      <c r="M21" s="21">
        <f t="shared" si="1"/>
        <v>5</v>
      </c>
      <c r="O21" s="45"/>
      <c r="P21" s="21" t="str">
        <f>_xlfn.XLOOKUP(O21,Admin!$A$2:$A$601,Admin!$C$2:$C$601,"",0)</f>
        <v/>
      </c>
      <c r="Q21" s="21" t="str">
        <f>_xlfn.XLOOKUP(O21,Admin!$A$2:$A$601,Admin!$D$2:$D$601,"",0)</f>
        <v/>
      </c>
      <c r="R21" s="21" t="str">
        <f>_xlfn.XLOOKUP(O21,Admin!$A$2:$A$601,Admin!$E$2:$E$601,"",0)</f>
        <v/>
      </c>
      <c r="S21" s="45"/>
      <c r="T21" s="21" t="str">
        <f t="shared" si="2"/>
        <v/>
      </c>
    </row>
    <row r="22" spans="1:20" x14ac:dyDescent="0.35">
      <c r="A22" s="45">
        <v>437</v>
      </c>
      <c r="B22" s="21" t="str">
        <f>_xlfn.XLOOKUP(A22,Admin!$A$2:$A$601,Admin!$C$2:$C$601,"",0)</f>
        <v>U13G PR</v>
      </c>
      <c r="C22" s="21" t="str">
        <f>_xlfn.XLOOKUP(A22,Admin!$A$2:$A$601,Admin!$D$2:$D$601,"",0)</f>
        <v>Llana</v>
      </c>
      <c r="D22" s="21" t="str">
        <f>_xlfn.XLOOKUP(A22,Admin!$A$2:$A$601,Admin!$E$2:$E$601,"",0)</f>
        <v>Heppenstall</v>
      </c>
      <c r="E22" s="45">
        <v>24.7</v>
      </c>
      <c r="F22" s="21">
        <f t="shared" si="0"/>
        <v>6</v>
      </c>
      <c r="H22" s="45">
        <v>637</v>
      </c>
      <c r="I22" s="21" t="str">
        <f>_xlfn.XLOOKUP(H22,Admin!$A$2:$A$601,Admin!$C$2:$C$601,"",0)</f>
        <v>U13G WAC</v>
      </c>
      <c r="J22" s="21" t="str">
        <f>_xlfn.XLOOKUP(H22,Admin!$A$2:$A$601,Admin!$D$2:$D$601,"",0)</f>
        <v xml:space="preserve">MAISIE </v>
      </c>
      <c r="K22" s="21" t="str">
        <f>_xlfn.XLOOKUP(H22,Admin!$A$2:$A$601,Admin!$E$2:$E$601,"",0)</f>
        <v xml:space="preserve">ROBBINS </v>
      </c>
      <c r="L22" s="45">
        <v>57</v>
      </c>
      <c r="M22" s="21">
        <f t="shared" si="1"/>
        <v>6</v>
      </c>
      <c r="O22" s="45"/>
      <c r="P22" s="21" t="str">
        <f>_xlfn.XLOOKUP(O22,Admin!$A$2:$A$601,Admin!$C$2:$C$601,"",0)</f>
        <v/>
      </c>
      <c r="Q22" s="21" t="str">
        <f>_xlfn.XLOOKUP(O22,Admin!$A$2:$A$601,Admin!$D$2:$D$601,"",0)</f>
        <v/>
      </c>
      <c r="R22" s="21" t="str">
        <f>_xlfn.XLOOKUP(O22,Admin!$A$2:$A$601,Admin!$E$2:$E$601,"",0)</f>
        <v/>
      </c>
      <c r="S22" s="45"/>
      <c r="T22" s="21" t="str">
        <f t="shared" si="2"/>
        <v/>
      </c>
    </row>
    <row r="23" spans="1:20" x14ac:dyDescent="0.35">
      <c r="A23" s="45">
        <v>636</v>
      </c>
      <c r="B23" s="21" t="str">
        <f>_xlfn.XLOOKUP(A23,Admin!$A$2:$A$601,Admin!$C$2:$C$601,"",0)</f>
        <v>U13G WAC</v>
      </c>
      <c r="C23" s="21" t="str">
        <f>_xlfn.XLOOKUP(A23,Admin!$A$2:$A$601,Admin!$D$2:$D$601,"",0)</f>
        <v xml:space="preserve">EVA </v>
      </c>
      <c r="D23" s="21" t="str">
        <f>_xlfn.XLOOKUP(A23,Admin!$A$2:$A$601,Admin!$E$2:$E$601,"",0)</f>
        <v xml:space="preserve">ROURKE </v>
      </c>
      <c r="E23" s="45">
        <v>24.9</v>
      </c>
      <c r="F23" s="21">
        <f t="shared" si="0"/>
        <v>7</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row>
    <row r="24" spans="1:20" x14ac:dyDescent="0.35">
      <c r="A24" s="45">
        <v>438</v>
      </c>
      <c r="B24" s="21" t="str">
        <f>_xlfn.XLOOKUP(A24,Admin!$A$2:$A$601,Admin!$C$2:$C$601,"",0)</f>
        <v>U13G PR</v>
      </c>
      <c r="C24" s="21" t="str">
        <f>_xlfn.XLOOKUP(A24,Admin!$A$2:$A$601,Admin!$D$2:$D$601,"",0)</f>
        <v>Chloe</v>
      </c>
      <c r="D24" s="21" t="str">
        <f>_xlfn.XLOOKUP(A24,Admin!$A$2:$A$601,Admin!$E$2:$E$601,"",0)</f>
        <v>Lever</v>
      </c>
      <c r="E24" s="45">
        <v>25</v>
      </c>
      <c r="F24" s="21">
        <f t="shared" si="0"/>
        <v>8</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row>
    <row r="25" spans="1:20" x14ac:dyDescent="0.35">
      <c r="A25" s="45">
        <v>530</v>
      </c>
      <c r="B25" s="21" t="str">
        <f>_xlfn.XLOOKUP(A25,Admin!$A$2:$A$601,Admin!$C$2:$C$601,"",0)</f>
        <v>U13G WSP</v>
      </c>
      <c r="C25" s="21" t="str">
        <f>_xlfn.XLOOKUP(A25,Admin!$A$2:$A$601,Admin!$D$2:$D$601,"",0)</f>
        <v>Amber</v>
      </c>
      <c r="D25" s="21" t="str">
        <f>_xlfn.XLOOKUP(A25,Admin!$A$2:$A$601,Admin!$E$2:$E$601,"",0)</f>
        <v>Ablett</v>
      </c>
      <c r="E25" s="45">
        <v>25.1</v>
      </c>
      <c r="F25" s="21">
        <f t="shared" si="0"/>
        <v>9</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row>
    <row r="26" spans="1:20" x14ac:dyDescent="0.35">
      <c r="A26" s="45">
        <v>630</v>
      </c>
      <c r="B26" s="21" t="str">
        <f>_xlfn.XLOOKUP(A26,Admin!$A$2:$A$601,Admin!$C$2:$C$601,"",0)</f>
        <v>U13G WAC</v>
      </c>
      <c r="C26" s="21" t="str">
        <f>_xlfn.XLOOKUP(A26,Admin!$A$2:$A$601,Admin!$D$2:$D$601,"",0)</f>
        <v xml:space="preserve">LILA </v>
      </c>
      <c r="D26" s="21" t="str">
        <f>_xlfn.XLOOKUP(A26,Admin!$A$2:$A$601,Admin!$E$2:$E$601,"",0)</f>
        <v xml:space="preserve">RICHARDS </v>
      </c>
      <c r="E26" s="45">
        <v>25.1</v>
      </c>
      <c r="F26" s="21">
        <f t="shared" si="0"/>
        <v>9</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row>
    <row r="27" spans="1:20" x14ac:dyDescent="0.35">
      <c r="A27" s="45">
        <v>436</v>
      </c>
      <c r="B27" s="21" t="str">
        <f>_xlfn.XLOOKUP(A27,Admin!$A$2:$A$601,Admin!$C$2:$C$601,"",0)</f>
        <v>U13G PR</v>
      </c>
      <c r="C27" s="21" t="str">
        <f>_xlfn.XLOOKUP(A27,Admin!$A$2:$A$601,Admin!$D$2:$D$601,"",0)</f>
        <v>Llana</v>
      </c>
      <c r="D27" s="21" t="str">
        <f>_xlfn.XLOOKUP(A27,Admin!$A$2:$A$601,Admin!$E$2:$E$601,"",0)</f>
        <v>Christopher</v>
      </c>
      <c r="E27" s="45">
        <v>26</v>
      </c>
      <c r="F27" s="21">
        <f t="shared" si="0"/>
        <v>11</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row>
    <row r="28" spans="1:20" x14ac:dyDescent="0.35">
      <c r="A28" s="45">
        <v>635</v>
      </c>
      <c r="B28" s="21" t="str">
        <f>_xlfn.XLOOKUP(A28,Admin!$A$2:$A$601,Admin!$C$2:$C$601,"",0)</f>
        <v>U13G WAC</v>
      </c>
      <c r="C28" s="21" t="str">
        <f>_xlfn.XLOOKUP(A28,Admin!$A$2:$A$601,Admin!$D$2:$D$601,"",0)</f>
        <v xml:space="preserve">LAILA </v>
      </c>
      <c r="D28" s="21" t="str">
        <f>_xlfn.XLOOKUP(A28,Admin!$A$2:$A$601,Admin!$E$2:$E$601,"",0)</f>
        <v xml:space="preserve">BAINES </v>
      </c>
      <c r="E28" s="45">
        <v>26.1</v>
      </c>
      <c r="F28" s="21">
        <f t="shared" si="0"/>
        <v>12</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row>
    <row r="29" spans="1:20" x14ac:dyDescent="0.35">
      <c r="A29" s="45">
        <v>637</v>
      </c>
      <c r="B29" s="21" t="str">
        <f>_xlfn.XLOOKUP(A29,Admin!$A$2:$A$601,Admin!$C$2:$C$601,"",0)</f>
        <v>U13G WAC</v>
      </c>
      <c r="C29" s="21" t="str">
        <f>_xlfn.XLOOKUP(A29,Admin!$A$2:$A$601,Admin!$D$2:$D$601,"",0)</f>
        <v xml:space="preserve">MAISIE </v>
      </c>
      <c r="D29" s="21" t="str">
        <f>_xlfn.XLOOKUP(A29,Admin!$A$2:$A$601,Admin!$E$2:$E$601,"",0)</f>
        <v xml:space="preserve">ROBBINS </v>
      </c>
      <c r="E29" s="45">
        <v>26.1</v>
      </c>
      <c r="F29" s="21">
        <f t="shared" si="0"/>
        <v>12</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row>
    <row r="30" spans="1:20" x14ac:dyDescent="0.35">
      <c r="A30" s="45">
        <v>430</v>
      </c>
      <c r="B30" s="21" t="str">
        <f>_xlfn.XLOOKUP(A30,Admin!$A$2:$A$601,Admin!$C$2:$C$601,"",0)</f>
        <v>U13G PR</v>
      </c>
      <c r="C30" s="21" t="str">
        <f>_xlfn.XLOOKUP(A30,Admin!$A$2:$A$601,Admin!$D$2:$D$601,"",0)</f>
        <v>Bella</v>
      </c>
      <c r="D30" s="21" t="str">
        <f>_xlfn.XLOOKUP(A30,Admin!$A$2:$A$601,Admin!$E$2:$E$601,"",0)</f>
        <v>Neil</v>
      </c>
      <c r="E30" s="45">
        <v>28</v>
      </c>
      <c r="F30" s="21">
        <f t="shared" si="0"/>
        <v>14</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row>
    <row r="31" spans="1:20"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row>
    <row r="32" spans="1:20"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row>
    <row r="33" spans="1:20"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row>
    <row r="34" spans="1:20"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row>
    <row r="35" spans="1:20"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row>
    <row r="36" spans="1:20"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row>
    <row r="37" spans="1:20"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row>
    <row r="38" spans="1:20"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row>
    <row r="39" spans="1:20"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row>
    <row r="40" spans="1:20"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row>
    <row r="41" spans="1:20"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row>
    <row r="42" spans="1:20"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row>
    <row r="43" spans="1:20"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row>
    <row r="44" spans="1:20"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row>
    <row r="45" spans="1:20"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row>
    <row r="46" spans="1:20"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row>
    <row r="47" spans="1:20"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row>
    <row r="48" spans="1:20"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row>
    <row r="49" spans="1:20"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row>
    <row r="50" spans="1:20"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row>
    <row r="51" spans="1:20" x14ac:dyDescent="0.35">
      <c r="A51" s="45"/>
      <c r="B51" s="21" t="str">
        <f>_xlfn.XLOOKUP(A51,Admin!$A$2:$A$601,Admin!$C$2:$C$601,"",0)</f>
        <v/>
      </c>
      <c r="C51" s="21" t="str">
        <f>_xlfn.XLOOKUP(A51,Admin!$A$2:$A$601,Admin!$D$2:$D$601,"",0)</f>
        <v/>
      </c>
      <c r="D51" s="21" t="str">
        <f>_xlfn.XLOOKUP(A51,Admin!$A$2:$A$601,Admin!$E$2:$E$601,"",0)</f>
        <v/>
      </c>
      <c r="E51" s="45"/>
      <c r="F51" s="21" t="str">
        <f t="shared" si="0"/>
        <v/>
      </c>
      <c r="H51" s="45"/>
      <c r="I51" s="21" t="str">
        <f>_xlfn.XLOOKUP(H51,Admin!$A$2:$A$601,Admin!$C$2:$C$601,"",0)</f>
        <v/>
      </c>
      <c r="J51" s="21" t="str">
        <f>_xlfn.XLOOKUP(H51,Admin!$A$2:$A$601,Admin!$D$2:$D$601,"",0)</f>
        <v/>
      </c>
      <c r="K51" s="21" t="str">
        <f>_xlfn.XLOOKUP(H51,Admin!$A$2:$A$601,Admin!$E$2:$E$601,"",0)</f>
        <v/>
      </c>
      <c r="L51" s="45"/>
      <c r="M51" s="21" t="str">
        <f t="shared" si="1"/>
        <v/>
      </c>
      <c r="O51" s="45"/>
      <c r="P51" s="21" t="str">
        <f>_xlfn.XLOOKUP(O51,Admin!$A$2:$A$601,Admin!$C$2:$C$601,"",0)</f>
        <v/>
      </c>
      <c r="Q51" s="21" t="str">
        <f>_xlfn.XLOOKUP(O51,Admin!$A$2:$A$601,Admin!$D$2:$D$601,"",0)</f>
        <v/>
      </c>
      <c r="R51" s="21" t="str">
        <f>_xlfn.XLOOKUP(O51,Admin!$A$2:$A$601,Admin!$E$2:$E$601,"",0)</f>
        <v/>
      </c>
      <c r="S51" s="45"/>
      <c r="T51" s="21" t="str">
        <f t="shared" si="2"/>
        <v/>
      </c>
    </row>
    <row r="52" spans="1:20" x14ac:dyDescent="0.35">
      <c r="A52" s="45"/>
      <c r="B52" s="21" t="str">
        <f>_xlfn.XLOOKUP(A52,Admin!$A$2:$A$601,Admin!$C$2:$C$601,"",0)</f>
        <v/>
      </c>
      <c r="C52" s="21" t="str">
        <f>_xlfn.XLOOKUP(A52,Admin!$A$2:$A$601,Admin!$D$2:$D$601,"",0)</f>
        <v/>
      </c>
      <c r="D52" s="21" t="str">
        <f>_xlfn.XLOOKUP(A52,Admin!$A$2:$A$601,Admin!$E$2:$E$601,"",0)</f>
        <v/>
      </c>
      <c r="E52" s="45"/>
      <c r="F52" s="21" t="str">
        <f t="shared" si="0"/>
        <v/>
      </c>
      <c r="H52" s="45"/>
      <c r="I52" s="21" t="str">
        <f>_xlfn.XLOOKUP(H52,Admin!$A$2:$A$601,Admin!$C$2:$C$601,"",0)</f>
        <v/>
      </c>
      <c r="J52" s="21" t="str">
        <f>_xlfn.XLOOKUP(H52,Admin!$A$2:$A$601,Admin!$D$2:$D$601,"",0)</f>
        <v/>
      </c>
      <c r="K52" s="21" t="str">
        <f>_xlfn.XLOOKUP(H52,Admin!$A$2:$A$601,Admin!$E$2:$E$601,"",0)</f>
        <v/>
      </c>
      <c r="L52" s="45"/>
      <c r="M52" s="21" t="str">
        <f t="shared" si="1"/>
        <v/>
      </c>
      <c r="O52" s="45"/>
      <c r="P52" s="21" t="str">
        <f>_xlfn.XLOOKUP(O52,Admin!$A$2:$A$601,Admin!$C$2:$C$601,"",0)</f>
        <v/>
      </c>
      <c r="Q52" s="21" t="str">
        <f>_xlfn.XLOOKUP(O52,Admin!$A$2:$A$601,Admin!$D$2:$D$601,"",0)</f>
        <v/>
      </c>
      <c r="R52" s="21" t="str">
        <f>_xlfn.XLOOKUP(O52,Admin!$A$2:$A$601,Admin!$E$2:$E$601,"",0)</f>
        <v/>
      </c>
      <c r="S52" s="45"/>
      <c r="T52" s="21" t="str">
        <f t="shared" si="2"/>
        <v/>
      </c>
    </row>
    <row r="53" spans="1:20" x14ac:dyDescent="0.35">
      <c r="A53" s="45"/>
      <c r="B53" s="21" t="str">
        <f>_xlfn.XLOOKUP(A53,Admin!$A$2:$A$601,Admin!$C$2:$C$601,"",0)</f>
        <v/>
      </c>
      <c r="C53" s="21" t="str">
        <f>_xlfn.XLOOKUP(A53,Admin!$A$2:$A$601,Admin!$D$2:$D$601,"",0)</f>
        <v/>
      </c>
      <c r="D53" s="21" t="str">
        <f>_xlfn.XLOOKUP(A53,Admin!$A$2:$A$601,Admin!$E$2:$E$601,"",0)</f>
        <v/>
      </c>
      <c r="E53" s="45"/>
      <c r="F53" s="21" t="str">
        <f t="shared" si="0"/>
        <v/>
      </c>
      <c r="H53" s="45"/>
      <c r="I53" s="21" t="str">
        <f>_xlfn.XLOOKUP(H53,Admin!$A$2:$A$601,Admin!$C$2:$C$601,"",0)</f>
        <v/>
      </c>
      <c r="J53" s="21" t="str">
        <f>_xlfn.XLOOKUP(H53,Admin!$A$2:$A$601,Admin!$D$2:$D$601,"",0)</f>
        <v/>
      </c>
      <c r="K53" s="21" t="str">
        <f>_xlfn.XLOOKUP(H53,Admin!$A$2:$A$601,Admin!$E$2:$E$601,"",0)</f>
        <v/>
      </c>
      <c r="L53" s="45"/>
      <c r="M53" s="21" t="str">
        <f t="shared" si="1"/>
        <v/>
      </c>
      <c r="O53" s="45"/>
      <c r="P53" s="21" t="str">
        <f>_xlfn.XLOOKUP(O53,Admin!$A$2:$A$601,Admin!$C$2:$C$601,"",0)</f>
        <v/>
      </c>
      <c r="Q53" s="21" t="str">
        <f>_xlfn.XLOOKUP(O53,Admin!$A$2:$A$601,Admin!$D$2:$D$601,"",0)</f>
        <v/>
      </c>
      <c r="R53" s="21" t="str">
        <f>_xlfn.XLOOKUP(O53,Admin!$A$2:$A$601,Admin!$E$2:$E$601,"",0)</f>
        <v/>
      </c>
      <c r="S53" s="45"/>
      <c r="T53" s="21" t="str">
        <f t="shared" si="2"/>
        <v/>
      </c>
    </row>
    <row r="54" spans="1:20" x14ac:dyDescent="0.35">
      <c r="A54" s="45"/>
      <c r="B54" s="21" t="str">
        <f>_xlfn.XLOOKUP(A54,Admin!$A$2:$A$601,Admin!$C$2:$C$601,"",0)</f>
        <v/>
      </c>
      <c r="C54" s="21" t="str">
        <f>_xlfn.XLOOKUP(A54,Admin!$A$2:$A$601,Admin!$D$2:$D$601,"",0)</f>
        <v/>
      </c>
      <c r="D54" s="21" t="str">
        <f>_xlfn.XLOOKUP(A54,Admin!$A$2:$A$601,Admin!$E$2:$E$601,"",0)</f>
        <v/>
      </c>
      <c r="E54" s="45"/>
      <c r="F54" s="21" t="str">
        <f t="shared" si="0"/>
        <v/>
      </c>
      <c r="H54" s="45"/>
      <c r="I54" s="21" t="str">
        <f>_xlfn.XLOOKUP(H54,Admin!$A$2:$A$601,Admin!$C$2:$C$601,"",0)</f>
        <v/>
      </c>
      <c r="J54" s="21" t="str">
        <f>_xlfn.XLOOKUP(H54,Admin!$A$2:$A$601,Admin!$D$2:$D$601,"",0)</f>
        <v/>
      </c>
      <c r="K54" s="21" t="str">
        <f>_xlfn.XLOOKUP(H54,Admin!$A$2:$A$601,Admin!$E$2:$E$601,"",0)</f>
        <v/>
      </c>
      <c r="L54" s="45"/>
      <c r="M54" s="21" t="str">
        <f t="shared" si="1"/>
        <v/>
      </c>
      <c r="O54" s="45"/>
      <c r="P54" s="21" t="str">
        <f>_xlfn.XLOOKUP(O54,Admin!$A$2:$A$601,Admin!$C$2:$C$601,"",0)</f>
        <v/>
      </c>
      <c r="Q54" s="21" t="str">
        <f>_xlfn.XLOOKUP(O54,Admin!$A$2:$A$601,Admin!$D$2:$D$601,"",0)</f>
        <v/>
      </c>
      <c r="R54" s="21" t="str">
        <f>_xlfn.XLOOKUP(O54,Admin!$A$2:$A$601,Admin!$E$2:$E$601,"",0)</f>
        <v/>
      </c>
      <c r="S54" s="45"/>
      <c r="T54" s="21" t="str">
        <f t="shared" si="2"/>
        <v/>
      </c>
    </row>
    <row r="55" spans="1:20" x14ac:dyDescent="0.35">
      <c r="A55" s="45"/>
      <c r="B55" s="21" t="str">
        <f>_xlfn.XLOOKUP(A55,Admin!$A$2:$A$601,Admin!$C$2:$C$601,"",0)</f>
        <v/>
      </c>
      <c r="C55" s="21" t="str">
        <f>_xlfn.XLOOKUP(A55,Admin!$A$2:$A$601,Admin!$D$2:$D$601,"",0)</f>
        <v/>
      </c>
      <c r="D55" s="21" t="str">
        <f>_xlfn.XLOOKUP(A55,Admin!$A$2:$A$601,Admin!$E$2:$E$601,"",0)</f>
        <v/>
      </c>
      <c r="E55" s="45"/>
      <c r="F55" s="21" t="str">
        <f t="shared" si="0"/>
        <v/>
      </c>
      <c r="H55" s="45"/>
      <c r="I55" s="21" t="str">
        <f>_xlfn.XLOOKUP(H55,Admin!$A$2:$A$601,Admin!$C$2:$C$601,"",0)</f>
        <v/>
      </c>
      <c r="J55" s="21" t="str">
        <f>_xlfn.XLOOKUP(H55,Admin!$A$2:$A$601,Admin!$D$2:$D$601,"",0)</f>
        <v/>
      </c>
      <c r="K55" s="21" t="str">
        <f>_xlfn.XLOOKUP(H55,Admin!$A$2:$A$601,Admin!$E$2:$E$601,"",0)</f>
        <v/>
      </c>
      <c r="L55" s="45"/>
      <c r="M55" s="21" t="str">
        <f t="shared" si="1"/>
        <v/>
      </c>
      <c r="O55" s="45"/>
      <c r="P55" s="21" t="str">
        <f>_xlfn.XLOOKUP(O55,Admin!$A$2:$A$601,Admin!$C$2:$C$601,"",0)</f>
        <v/>
      </c>
      <c r="Q55" s="21" t="str">
        <f>_xlfn.XLOOKUP(O55,Admin!$A$2:$A$601,Admin!$D$2:$D$601,"",0)</f>
        <v/>
      </c>
      <c r="R55" s="21" t="str">
        <f>_xlfn.XLOOKUP(O55,Admin!$A$2:$A$601,Admin!$E$2:$E$601,"",0)</f>
        <v/>
      </c>
      <c r="S55" s="45"/>
      <c r="T55" s="21" t="str">
        <f t="shared" si="2"/>
        <v/>
      </c>
    </row>
    <row r="56" spans="1:20" x14ac:dyDescent="0.35">
      <c r="A56" s="45"/>
      <c r="B56" s="21" t="str">
        <f>_xlfn.XLOOKUP(A56,Admin!$A$2:$A$601,Admin!$C$2:$C$601,"",0)</f>
        <v/>
      </c>
      <c r="C56" s="21" t="str">
        <f>_xlfn.XLOOKUP(A56,Admin!$A$2:$A$601,Admin!$D$2:$D$601,"",0)</f>
        <v/>
      </c>
      <c r="D56" s="21" t="str">
        <f>_xlfn.XLOOKUP(A56,Admin!$A$2:$A$601,Admin!$E$2:$E$601,"",0)</f>
        <v/>
      </c>
      <c r="E56" s="45"/>
      <c r="F56" s="21" t="str">
        <f t="shared" si="0"/>
        <v/>
      </c>
      <c r="H56" s="45"/>
      <c r="I56" s="21" t="str">
        <f>_xlfn.XLOOKUP(H56,Admin!$A$2:$A$601,Admin!$C$2:$C$601,"",0)</f>
        <v/>
      </c>
      <c r="J56" s="21" t="str">
        <f>_xlfn.XLOOKUP(H56,Admin!$A$2:$A$601,Admin!$D$2:$D$601,"",0)</f>
        <v/>
      </c>
      <c r="K56" s="21" t="str">
        <f>_xlfn.XLOOKUP(H56,Admin!$A$2:$A$601,Admin!$E$2:$E$601,"",0)</f>
        <v/>
      </c>
      <c r="L56" s="45"/>
      <c r="M56" s="21" t="str">
        <f t="shared" si="1"/>
        <v/>
      </c>
      <c r="O56" s="45"/>
      <c r="P56" s="21" t="str">
        <f>_xlfn.XLOOKUP(O56,Admin!$A$2:$A$601,Admin!$C$2:$C$601,"",0)</f>
        <v/>
      </c>
      <c r="Q56" s="21" t="str">
        <f>_xlfn.XLOOKUP(O56,Admin!$A$2:$A$601,Admin!$D$2:$D$601,"",0)</f>
        <v/>
      </c>
      <c r="R56" s="21" t="str">
        <f>_xlfn.XLOOKUP(O56,Admin!$A$2:$A$601,Admin!$E$2:$E$601,"",0)</f>
        <v/>
      </c>
      <c r="S56" s="45"/>
      <c r="T56" s="21" t="str">
        <f t="shared" si="2"/>
        <v/>
      </c>
    </row>
    <row r="57" spans="1:20" x14ac:dyDescent="0.35">
      <c r="A57" s="45"/>
      <c r="B57" s="21" t="str">
        <f>_xlfn.XLOOKUP(A57,Admin!$A$2:$A$601,Admin!$C$2:$C$601,"",0)</f>
        <v/>
      </c>
      <c r="C57" s="21" t="str">
        <f>_xlfn.XLOOKUP(A57,Admin!$A$2:$A$601,Admin!$D$2:$D$601,"",0)</f>
        <v/>
      </c>
      <c r="D57" s="21" t="str">
        <f>_xlfn.XLOOKUP(A57,Admin!$A$2:$A$601,Admin!$E$2:$E$601,"",0)</f>
        <v/>
      </c>
      <c r="E57" s="45"/>
      <c r="F57" s="21" t="str">
        <f t="shared" si="0"/>
        <v/>
      </c>
      <c r="H57" s="45"/>
      <c r="I57" s="21" t="str">
        <f>_xlfn.XLOOKUP(H57,Admin!$A$2:$A$601,Admin!$C$2:$C$601,"",0)</f>
        <v/>
      </c>
      <c r="J57" s="21" t="str">
        <f>_xlfn.XLOOKUP(H57,Admin!$A$2:$A$601,Admin!$D$2:$D$601,"",0)</f>
        <v/>
      </c>
      <c r="K57" s="21" t="str">
        <f>_xlfn.XLOOKUP(H57,Admin!$A$2:$A$601,Admin!$E$2:$E$601,"",0)</f>
        <v/>
      </c>
      <c r="L57" s="45"/>
      <c r="M57" s="21" t="str">
        <f t="shared" si="1"/>
        <v/>
      </c>
      <c r="O57" s="45"/>
      <c r="P57" s="21" t="str">
        <f>_xlfn.XLOOKUP(O57,Admin!$A$2:$A$601,Admin!$C$2:$C$601,"",0)</f>
        <v/>
      </c>
      <c r="Q57" s="21" t="str">
        <f>_xlfn.XLOOKUP(O57,Admin!$A$2:$A$601,Admin!$D$2:$D$601,"",0)</f>
        <v/>
      </c>
      <c r="R57" s="21" t="str">
        <f>_xlfn.XLOOKUP(O57,Admin!$A$2:$A$601,Admin!$E$2:$E$601,"",0)</f>
        <v/>
      </c>
      <c r="S57" s="45"/>
      <c r="T57" s="21" t="str">
        <f t="shared" si="2"/>
        <v/>
      </c>
    </row>
    <row r="58" spans="1:20" x14ac:dyDescent="0.35">
      <c r="A58" s="45"/>
      <c r="B58" s="21" t="str">
        <f>_xlfn.XLOOKUP(A58,Admin!$A$2:$A$601,Admin!$C$2:$C$601,"",0)</f>
        <v/>
      </c>
      <c r="C58" s="21" t="str">
        <f>_xlfn.XLOOKUP(A58,Admin!$A$2:$A$601,Admin!$D$2:$D$601,"",0)</f>
        <v/>
      </c>
      <c r="D58" s="21" t="str">
        <f>_xlfn.XLOOKUP(A58,Admin!$A$2:$A$601,Admin!$E$2:$E$601,"",0)</f>
        <v/>
      </c>
      <c r="E58" s="45"/>
      <c r="F58" s="21" t="str">
        <f t="shared" si="0"/>
        <v/>
      </c>
      <c r="H58" s="45"/>
      <c r="I58" s="21" t="str">
        <f>_xlfn.XLOOKUP(H58,Admin!$A$2:$A$601,Admin!$C$2:$C$601,"",0)</f>
        <v/>
      </c>
      <c r="J58" s="21" t="str">
        <f>_xlfn.XLOOKUP(H58,Admin!$A$2:$A$601,Admin!$D$2:$D$601,"",0)</f>
        <v/>
      </c>
      <c r="K58" s="21" t="str">
        <f>_xlfn.XLOOKUP(H58,Admin!$A$2:$A$601,Admin!$E$2:$E$601,"",0)</f>
        <v/>
      </c>
      <c r="L58" s="45"/>
      <c r="M58" s="21" t="str">
        <f t="shared" si="1"/>
        <v/>
      </c>
      <c r="O58" s="45"/>
      <c r="P58" s="21" t="str">
        <f>_xlfn.XLOOKUP(O58,Admin!$A$2:$A$601,Admin!$C$2:$C$601,"",0)</f>
        <v/>
      </c>
      <c r="Q58" s="21" t="str">
        <f>_xlfn.XLOOKUP(O58,Admin!$A$2:$A$601,Admin!$D$2:$D$601,"",0)</f>
        <v/>
      </c>
      <c r="R58" s="21" t="str">
        <f>_xlfn.XLOOKUP(O58,Admin!$A$2:$A$601,Admin!$E$2:$E$601,"",0)</f>
        <v/>
      </c>
      <c r="S58" s="45"/>
      <c r="T58" s="21" t="str">
        <f t="shared" si="2"/>
        <v/>
      </c>
    </row>
    <row r="59" spans="1:20" x14ac:dyDescent="0.35">
      <c r="A59" s="45"/>
      <c r="B59" s="21" t="str">
        <f>_xlfn.XLOOKUP(A59,Admin!$A$2:$A$601,Admin!$C$2:$C$601,"",0)</f>
        <v/>
      </c>
      <c r="C59" s="21" t="str">
        <f>_xlfn.XLOOKUP(A59,Admin!$A$2:$A$601,Admin!$D$2:$D$601,"",0)</f>
        <v/>
      </c>
      <c r="D59" s="21" t="str">
        <f>_xlfn.XLOOKUP(A59,Admin!$A$2:$A$601,Admin!$E$2:$E$601,"",0)</f>
        <v/>
      </c>
      <c r="E59" s="45"/>
      <c r="F59" s="21" t="str">
        <f t="shared" si="0"/>
        <v/>
      </c>
      <c r="H59" s="45"/>
      <c r="I59" s="21" t="str">
        <f>_xlfn.XLOOKUP(H59,Admin!$A$2:$A$601,Admin!$C$2:$C$601,"",0)</f>
        <v/>
      </c>
      <c r="J59" s="21" t="str">
        <f>_xlfn.XLOOKUP(H59,Admin!$A$2:$A$601,Admin!$D$2:$D$601,"",0)</f>
        <v/>
      </c>
      <c r="K59" s="21" t="str">
        <f>_xlfn.XLOOKUP(H59,Admin!$A$2:$A$601,Admin!$E$2:$E$601,"",0)</f>
        <v/>
      </c>
      <c r="L59" s="45"/>
      <c r="M59" s="21" t="str">
        <f t="shared" si="1"/>
        <v/>
      </c>
      <c r="O59" s="45"/>
      <c r="P59" s="21" t="str">
        <f>_xlfn.XLOOKUP(O59,Admin!$A$2:$A$601,Admin!$C$2:$C$601,"",0)</f>
        <v/>
      </c>
      <c r="Q59" s="21" t="str">
        <f>_xlfn.XLOOKUP(O59,Admin!$A$2:$A$601,Admin!$D$2:$D$601,"",0)</f>
        <v/>
      </c>
      <c r="R59" s="21" t="str">
        <f>_xlfn.XLOOKUP(O59,Admin!$A$2:$A$601,Admin!$E$2:$E$601,"",0)</f>
        <v/>
      </c>
      <c r="S59" s="45"/>
      <c r="T59" s="21" t="str">
        <f t="shared" si="2"/>
        <v/>
      </c>
    </row>
    <row r="60" spans="1:20" x14ac:dyDescent="0.35">
      <c r="A60" s="45"/>
      <c r="B60" s="21" t="str">
        <f>_xlfn.XLOOKUP(A60,Admin!$A$2:$A$601,Admin!$C$2:$C$601,"",0)</f>
        <v/>
      </c>
      <c r="C60" s="21" t="str">
        <f>_xlfn.XLOOKUP(A60,Admin!$A$2:$A$601,Admin!$D$2:$D$601,"",0)</f>
        <v/>
      </c>
      <c r="D60" s="21" t="str">
        <f>_xlfn.XLOOKUP(A60,Admin!$A$2:$A$601,Admin!$E$2:$E$601,"",0)</f>
        <v/>
      </c>
      <c r="E60" s="45"/>
      <c r="F60" s="21" t="str">
        <f t="shared" si="0"/>
        <v/>
      </c>
      <c r="H60" s="45"/>
      <c r="I60" s="21" t="str">
        <f>_xlfn.XLOOKUP(H60,Admin!$A$2:$A$601,Admin!$C$2:$C$601,"",0)</f>
        <v/>
      </c>
      <c r="J60" s="21" t="str">
        <f>_xlfn.XLOOKUP(H60,Admin!$A$2:$A$601,Admin!$D$2:$D$601,"",0)</f>
        <v/>
      </c>
      <c r="K60" s="21" t="str">
        <f>_xlfn.XLOOKUP(H60,Admin!$A$2:$A$601,Admin!$E$2:$E$601,"",0)</f>
        <v/>
      </c>
      <c r="L60" s="45"/>
      <c r="M60" s="21" t="str">
        <f t="shared" si="1"/>
        <v/>
      </c>
      <c r="O60" s="45"/>
      <c r="P60" s="21" t="str">
        <f>_xlfn.XLOOKUP(O60,Admin!$A$2:$A$601,Admin!$C$2:$C$601,"",0)</f>
        <v/>
      </c>
      <c r="Q60" s="21" t="str">
        <f>_xlfn.XLOOKUP(O60,Admin!$A$2:$A$601,Admin!$D$2:$D$601,"",0)</f>
        <v/>
      </c>
      <c r="R60" s="21" t="str">
        <f>_xlfn.XLOOKUP(O60,Admin!$A$2:$A$601,Admin!$E$2:$E$601,"",0)</f>
        <v/>
      </c>
      <c r="S60" s="45"/>
      <c r="T60" s="21" t="str">
        <f t="shared" si="2"/>
        <v/>
      </c>
    </row>
  </sheetData>
  <sortState xmlns:xlrd2="http://schemas.microsoft.com/office/spreadsheetml/2017/richdata2" ref="O17:T60">
    <sortCondition ref="T17:T60"/>
  </sortState>
  <mergeCells count="1">
    <mergeCell ref="A1:T1"/>
  </mergeCells>
  <conditionalFormatting sqref="F17:F43">
    <cfRule type="duplicateValues" dxfId="134" priority="59"/>
  </conditionalFormatting>
  <conditionalFormatting sqref="M17:M43">
    <cfRule type="duplicateValues" dxfId="133" priority="58"/>
  </conditionalFormatting>
  <conditionalFormatting sqref="T17:T43">
    <cfRule type="duplicateValues" dxfId="132" priority="57"/>
  </conditionalFormatting>
  <conditionalFormatting sqref="B17:B60">
    <cfRule type="containsBlanks" dxfId="131" priority="29" stopIfTrue="1">
      <formula>LEN(TRIM(B17))=0</formula>
    </cfRule>
    <cfRule type="containsText" dxfId="130" priority="30" operator="containsText" text="U13B">
      <formula>NOT(ISERROR(SEARCH("U13B",B17)))</formula>
    </cfRule>
    <cfRule type="containsText" dxfId="129" priority="31" operator="containsText" text="U11">
      <formula>NOT(ISERROR(SEARCH("U11",B17)))</formula>
    </cfRule>
    <cfRule type="containsText" dxfId="128" priority="32" operator="containsText" text="U15">
      <formula>NOT(ISERROR(SEARCH("U15",B17)))</formula>
    </cfRule>
  </conditionalFormatting>
  <conditionalFormatting sqref="I17:I60">
    <cfRule type="containsBlanks" dxfId="127" priority="25" stopIfTrue="1">
      <formula>LEN(TRIM(I17))=0</formula>
    </cfRule>
    <cfRule type="containsText" dxfId="126" priority="26" operator="containsText" text="U13B">
      <formula>NOT(ISERROR(SEARCH("U13B",I17)))</formula>
    </cfRule>
    <cfRule type="containsText" dxfId="125" priority="27" operator="containsText" text="U11">
      <formula>NOT(ISERROR(SEARCH("U11",I17)))</formula>
    </cfRule>
    <cfRule type="containsText" dxfId="124" priority="28" operator="containsText" text="U15">
      <formula>NOT(ISERROR(SEARCH("U15",I17)))</formula>
    </cfRule>
  </conditionalFormatting>
  <conditionalFormatting sqref="P17:P60">
    <cfRule type="containsBlanks" dxfId="123" priority="21" stopIfTrue="1">
      <formula>LEN(TRIM(P17))=0</formula>
    </cfRule>
    <cfRule type="containsText" dxfId="122" priority="22" operator="containsText" text="U13B">
      <formula>NOT(ISERROR(SEARCH("U13B",P17)))</formula>
    </cfRule>
    <cfRule type="containsText" dxfId="121" priority="23" operator="containsText" text="U11">
      <formula>NOT(ISERROR(SEARCH("U11",P17)))</formula>
    </cfRule>
    <cfRule type="containsText" dxfId="120" priority="24" operator="containsText" text="U15">
      <formula>NOT(ISERROR(SEARCH("U15",P17)))</formula>
    </cfRule>
  </conditionalFormatting>
  <conditionalFormatting sqref="F7:F11">
    <cfRule type="duplicateValues" dxfId="119" priority="8"/>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C9026-74B0-45B8-A382-AEB35D909423}">
  <sheetPr codeName="Sheet16">
    <tabColor rgb="FFFFCCFF"/>
  </sheetPr>
  <dimension ref="A1:AH50"/>
  <sheetViews>
    <sheetView topLeftCell="B1" zoomScaleNormal="100" workbookViewId="0">
      <selection sqref="A1:M1"/>
    </sheetView>
  </sheetViews>
  <sheetFormatPr defaultRowHeight="14.5" x14ac:dyDescent="0.35"/>
  <cols>
    <col min="1" max="2" width="8.7265625" customWidth="1"/>
    <col min="3" max="3" width="15.26953125" customWidth="1"/>
    <col min="4" max="4" width="18" customWidth="1"/>
    <col min="5" max="5" width="8.7265625" customWidth="1"/>
    <col min="6" max="6" width="7.453125" customWidth="1"/>
    <col min="7" max="9" width="8.7265625" customWidth="1"/>
    <col min="10" max="10" width="15.26953125" customWidth="1"/>
    <col min="11" max="11" width="18" customWidth="1"/>
    <col min="12" max="12" width="8.7265625" customWidth="1"/>
    <col min="13" max="13" width="7.453125" customWidth="1"/>
    <col min="17" max="17" width="15.26953125" customWidth="1"/>
    <col min="18" max="18" width="18" customWidth="1"/>
    <col min="20" max="20" width="7.453125" bestFit="1" customWidth="1"/>
    <col min="24" max="24" width="15.7265625" customWidth="1"/>
    <col min="25" max="25" width="21" customWidth="1"/>
    <col min="27" max="27" width="7.453125" bestFit="1" customWidth="1"/>
    <col min="31" max="31" width="15.26953125" customWidth="1"/>
    <col min="32" max="32" width="14.81640625" customWidth="1"/>
    <col min="34" max="34" width="7.453125" bestFit="1" customWidth="1"/>
  </cols>
  <sheetData>
    <row r="1" spans="1:34" ht="31" x14ac:dyDescent="0.7">
      <c r="A1" s="107" t="s">
        <v>470</v>
      </c>
      <c r="B1" s="107"/>
      <c r="C1" s="107"/>
      <c r="D1" s="107"/>
      <c r="E1" s="107"/>
      <c r="F1" s="107"/>
      <c r="G1" s="107"/>
      <c r="H1" s="107"/>
      <c r="I1" s="107"/>
      <c r="J1" s="107"/>
      <c r="K1" s="107"/>
      <c r="L1" s="107"/>
      <c r="M1" s="108"/>
      <c r="N1" s="48"/>
      <c r="O1" s="48"/>
      <c r="P1" s="48"/>
      <c r="Q1" s="48"/>
      <c r="R1" s="48"/>
      <c r="S1" s="48"/>
      <c r="T1" s="48"/>
      <c r="U1" s="48"/>
      <c r="V1" s="48"/>
    </row>
    <row r="3" spans="1:34" x14ac:dyDescent="0.35">
      <c r="A3" s="105" t="s">
        <v>61</v>
      </c>
      <c r="B3" s="105"/>
      <c r="C3" s="105"/>
      <c r="D3" s="105"/>
      <c r="E3" s="105"/>
      <c r="F3" s="105"/>
      <c r="H3" s="105" t="s">
        <v>57</v>
      </c>
      <c r="I3" s="105"/>
      <c r="J3" s="105"/>
      <c r="K3" s="105"/>
      <c r="L3" s="105"/>
      <c r="M3" s="105"/>
      <c r="O3" s="100" t="s">
        <v>63</v>
      </c>
      <c r="P3" s="100"/>
      <c r="Q3" s="100"/>
      <c r="R3" s="100"/>
      <c r="S3" s="100"/>
      <c r="T3" s="100"/>
      <c r="V3" s="106" t="s">
        <v>46</v>
      </c>
      <c r="W3" s="106"/>
      <c r="X3" s="106"/>
      <c r="Y3" s="106"/>
      <c r="Z3" s="106"/>
      <c r="AA3" s="106"/>
      <c r="AC3" s="103" t="s">
        <v>64</v>
      </c>
      <c r="AD3" s="103"/>
      <c r="AE3" s="103"/>
      <c r="AF3" s="103"/>
      <c r="AG3" s="103"/>
      <c r="AH3" s="103"/>
    </row>
    <row r="4" spans="1:34" x14ac:dyDescent="0.35">
      <c r="A4" s="46"/>
      <c r="B4" s="46"/>
      <c r="C4" s="46"/>
      <c r="D4" s="46"/>
      <c r="E4" s="46"/>
      <c r="F4" s="46"/>
      <c r="H4" s="46"/>
      <c r="I4" s="46"/>
      <c r="J4" s="46"/>
      <c r="K4" s="46"/>
      <c r="L4" s="46"/>
      <c r="M4" s="46"/>
      <c r="O4" s="43"/>
      <c r="P4" s="43"/>
      <c r="Q4" s="43"/>
      <c r="R4" s="43"/>
      <c r="S4" s="43"/>
      <c r="T4" s="43"/>
      <c r="V4" s="42"/>
      <c r="W4" s="42"/>
      <c r="X4" s="42"/>
      <c r="Y4" s="42"/>
      <c r="Z4" s="42"/>
      <c r="AA4" s="42"/>
      <c r="AC4" s="44"/>
      <c r="AD4" s="44"/>
      <c r="AE4" s="44"/>
      <c r="AF4" s="44"/>
      <c r="AG4" s="44"/>
      <c r="AH4" s="44"/>
    </row>
    <row r="5" spans="1:34" x14ac:dyDescent="0.35">
      <c r="A5" s="46" t="s">
        <v>42</v>
      </c>
      <c r="B5" s="46"/>
      <c r="C5" s="46"/>
      <c r="D5" s="46"/>
      <c r="E5" s="46"/>
      <c r="F5" s="46"/>
      <c r="H5" s="46" t="s">
        <v>42</v>
      </c>
      <c r="I5" s="46"/>
      <c r="J5" s="46"/>
      <c r="K5" s="46"/>
      <c r="L5" s="46"/>
      <c r="M5" s="46"/>
      <c r="O5" s="43" t="s">
        <v>42</v>
      </c>
      <c r="P5" s="43"/>
      <c r="Q5" s="43"/>
      <c r="R5" s="43"/>
      <c r="S5" s="43"/>
      <c r="T5" s="43"/>
      <c r="V5" s="42" t="s">
        <v>42</v>
      </c>
      <c r="W5" s="42"/>
      <c r="X5" s="42"/>
      <c r="Y5" s="42"/>
      <c r="Z5" s="42"/>
      <c r="AA5" s="42"/>
      <c r="AC5" s="44" t="s">
        <v>42</v>
      </c>
      <c r="AD5" s="44"/>
      <c r="AE5" s="44"/>
      <c r="AF5" s="44"/>
      <c r="AG5" s="44"/>
      <c r="AH5" s="44"/>
    </row>
    <row r="6" spans="1:34" x14ac:dyDescent="0.35">
      <c r="A6" s="21" t="s">
        <v>29</v>
      </c>
      <c r="B6" s="21" t="s">
        <v>53</v>
      </c>
      <c r="C6" s="21" t="s">
        <v>54</v>
      </c>
      <c r="D6" s="21" t="s">
        <v>55</v>
      </c>
      <c r="E6" s="21" t="s">
        <v>56</v>
      </c>
      <c r="F6" s="21" t="s">
        <v>44</v>
      </c>
      <c r="H6" s="21" t="s">
        <v>29</v>
      </c>
      <c r="I6" s="21" t="s">
        <v>53</v>
      </c>
      <c r="J6" s="21" t="s">
        <v>54</v>
      </c>
      <c r="K6" s="21" t="s">
        <v>55</v>
      </c>
      <c r="L6" s="21" t="s">
        <v>56</v>
      </c>
      <c r="M6" s="21" t="s">
        <v>44</v>
      </c>
      <c r="O6" s="21" t="s">
        <v>29</v>
      </c>
      <c r="P6" s="21" t="s">
        <v>53</v>
      </c>
      <c r="Q6" s="21" t="s">
        <v>54</v>
      </c>
      <c r="R6" s="21" t="s">
        <v>55</v>
      </c>
      <c r="S6" s="21" t="s">
        <v>56</v>
      </c>
      <c r="T6" s="21" t="s">
        <v>44</v>
      </c>
      <c r="V6" s="21" t="s">
        <v>29</v>
      </c>
      <c r="W6" s="21" t="s">
        <v>53</v>
      </c>
      <c r="X6" s="21" t="s">
        <v>54</v>
      </c>
      <c r="Y6" s="21" t="s">
        <v>55</v>
      </c>
      <c r="Z6" s="21" t="s">
        <v>59</v>
      </c>
      <c r="AA6" s="21" t="s">
        <v>44</v>
      </c>
      <c r="AC6" s="21" t="s">
        <v>29</v>
      </c>
      <c r="AD6" s="21" t="s">
        <v>53</v>
      </c>
      <c r="AE6" s="21" t="s">
        <v>54</v>
      </c>
      <c r="AF6" s="21" t="s">
        <v>55</v>
      </c>
      <c r="AG6" s="21" t="s">
        <v>56</v>
      </c>
      <c r="AH6" s="21" t="s">
        <v>44</v>
      </c>
    </row>
    <row r="7" spans="1:34" x14ac:dyDescent="0.35">
      <c r="A7" s="45">
        <v>631</v>
      </c>
      <c r="B7" s="21" t="str">
        <f>_xlfn.XLOOKUP(A7,Admin!$A$2:$A$601,Admin!$C$2:$C$601,"",0)</f>
        <v>U13G WAC</v>
      </c>
      <c r="C7" s="21" t="str">
        <f>_xlfn.XLOOKUP(A7,Admin!$A$2:$A$601,Admin!$D$2:$D$601,"",0)</f>
        <v xml:space="preserve">ROSIE </v>
      </c>
      <c r="D7" s="21" t="str">
        <f>_xlfn.XLOOKUP(A7,Admin!$A$2:$A$601,Admin!$E$2:$E$601,"",0)</f>
        <v xml:space="preserve">GOLLINGS </v>
      </c>
      <c r="E7" s="45">
        <v>2.12</v>
      </c>
      <c r="F7" s="21">
        <f t="shared" ref="F7:F50" si="0">IFERROR(RANK(E7,E$7:E$50,0),"")</f>
        <v>1</v>
      </c>
      <c r="H7" s="45">
        <v>631</v>
      </c>
      <c r="I7" s="21" t="str">
        <f>_xlfn.XLOOKUP(H7,Admin!$A$2:$A$601,Admin!$C$2:$C$601,"",0)</f>
        <v>U13G WAC</v>
      </c>
      <c r="J7" s="21" t="str">
        <f>_xlfn.XLOOKUP(H7,Admin!$A$2:$A$601,Admin!$D$2:$D$601,"",0)</f>
        <v xml:space="preserve">ROSIE </v>
      </c>
      <c r="K7" s="21" t="str">
        <f>_xlfn.XLOOKUP(H7,Admin!$A$2:$A$601,Admin!$E$2:$E$601,"",0)</f>
        <v xml:space="preserve">GOLLINGS </v>
      </c>
      <c r="L7" s="45">
        <v>6.43</v>
      </c>
      <c r="M7" s="21">
        <f t="shared" ref="M7:M50" si="1">IFERROR(RANK(L7,L$7:L$50,0),"")</f>
        <v>1</v>
      </c>
      <c r="O7" s="45">
        <v>631</v>
      </c>
      <c r="P7" s="21" t="str">
        <f>_xlfn.XLOOKUP(O7,Admin!$A$2:$A$601,Admin!$C$2:$C$601,"",0)</f>
        <v>U13G WAC</v>
      </c>
      <c r="Q7" s="21" t="str">
        <f>_xlfn.XLOOKUP(O7,Admin!$A$2:$A$601,Admin!$D$2:$D$601,"",0)</f>
        <v xml:space="preserve">ROSIE </v>
      </c>
      <c r="R7" s="21" t="str">
        <f>_xlfn.XLOOKUP(O7,Admin!$A$2:$A$601,Admin!$E$2:$E$601,"",0)</f>
        <v xml:space="preserve">GOLLINGS </v>
      </c>
      <c r="S7" s="45">
        <v>56</v>
      </c>
      <c r="T7" s="21">
        <f t="shared" ref="T7:T50" si="2">IFERROR(RANK(S7,S$7:S$50,0),"")</f>
        <v>1</v>
      </c>
      <c r="V7" s="45">
        <v>232</v>
      </c>
      <c r="W7" s="21" t="str">
        <f>_xlfn.XLOOKUP(V7,Admin!$A$2:$A$601,Admin!$C$2:$C$601,"",0)</f>
        <v>U13G DAC</v>
      </c>
      <c r="X7" s="21" t="str">
        <f>_xlfn.XLOOKUP(V7,Admin!$A$2:$A$601,Admin!$D$2:$D$601,"",0)</f>
        <v>EVIE</v>
      </c>
      <c r="Y7" s="21" t="str">
        <f>_xlfn.XLOOKUP(V7,Admin!$A$2:$A$601,Admin!$E$2:$E$601,"",0)</f>
        <v>TRAVERS</v>
      </c>
      <c r="Z7" s="45">
        <v>76</v>
      </c>
      <c r="AA7" s="21">
        <f t="shared" ref="AA7:AA50" si="3">IFERROR(RANK(Z7,Z$7:Z$50,0),"")</f>
        <v>1</v>
      </c>
      <c r="AC7" s="45">
        <v>330</v>
      </c>
      <c r="AD7" s="21" t="str">
        <f>_xlfn.XLOOKUP(AC7,Admin!$A$2:$A$601,Admin!$C$2:$C$601,"",0)</f>
        <v>U13G PAC</v>
      </c>
      <c r="AE7" s="21" t="str">
        <f>_xlfn.XLOOKUP(AC7,Admin!$A$2:$A$601,Admin!$D$2:$D$601,"",0)</f>
        <v>Lumen</v>
      </c>
      <c r="AF7" s="21" t="str">
        <f>_xlfn.XLOOKUP(AC7,Admin!$A$2:$A$601,Admin!$E$2:$E$601,"",0)</f>
        <v>Myers</v>
      </c>
      <c r="AG7" s="45">
        <v>10.02</v>
      </c>
      <c r="AH7" s="21">
        <f t="shared" ref="AH7:AH50" si="4">IFERROR(RANK(AG7,AG$7:AG$50,0),"")</f>
        <v>1</v>
      </c>
    </row>
    <row r="8" spans="1:34" x14ac:dyDescent="0.35">
      <c r="A8" s="45">
        <v>630</v>
      </c>
      <c r="B8" s="21" t="str">
        <f>_xlfn.XLOOKUP(A8,Admin!$A$2:$A$601,Admin!$C$2:$C$601,"",0)</f>
        <v>U13G WAC</v>
      </c>
      <c r="C8" s="21" t="str">
        <f>_xlfn.XLOOKUP(A8,Admin!$A$2:$A$601,Admin!$D$2:$D$601,"",0)</f>
        <v xml:space="preserve">LILA </v>
      </c>
      <c r="D8" s="21" t="str">
        <f>_xlfn.XLOOKUP(A8,Admin!$A$2:$A$601,Admin!$E$2:$E$601,"",0)</f>
        <v xml:space="preserve">RICHARDS </v>
      </c>
      <c r="E8" s="45">
        <v>2.04</v>
      </c>
      <c r="F8" s="21">
        <f t="shared" si="0"/>
        <v>2</v>
      </c>
      <c r="H8" s="45">
        <v>435</v>
      </c>
      <c r="I8" s="21" t="str">
        <f>_xlfn.XLOOKUP(H8,Admin!$A$2:$A$601,Admin!$C$2:$C$601,"",0)</f>
        <v>U13G PR</v>
      </c>
      <c r="J8" s="21" t="str">
        <f>_xlfn.XLOOKUP(H8,Admin!$A$2:$A$601,Admin!$D$2:$D$601,"",0)</f>
        <v>Izzy</v>
      </c>
      <c r="K8" s="21" t="str">
        <f>_xlfn.XLOOKUP(H8,Admin!$A$2:$A$601,Admin!$E$2:$E$601,"",0)</f>
        <v>Watson</v>
      </c>
      <c r="L8" s="45">
        <v>5.92</v>
      </c>
      <c r="M8" s="21">
        <f t="shared" si="1"/>
        <v>2</v>
      </c>
      <c r="O8" s="45">
        <v>435</v>
      </c>
      <c r="P8" s="21" t="str">
        <f>_xlfn.XLOOKUP(O8,Admin!$A$2:$A$601,Admin!$C$2:$C$601,"",0)</f>
        <v>U13G PR</v>
      </c>
      <c r="Q8" s="21" t="str">
        <f>_xlfn.XLOOKUP(O8,Admin!$A$2:$A$601,Admin!$D$2:$D$601,"",0)</f>
        <v>Izzy</v>
      </c>
      <c r="R8" s="21" t="str">
        <f>_xlfn.XLOOKUP(O8,Admin!$A$2:$A$601,Admin!$E$2:$E$601,"",0)</f>
        <v>Watson</v>
      </c>
      <c r="S8" s="45">
        <v>51</v>
      </c>
      <c r="T8" s="21">
        <f t="shared" si="2"/>
        <v>2</v>
      </c>
      <c r="V8" s="45">
        <v>434</v>
      </c>
      <c r="W8" s="21" t="str">
        <f>_xlfn.XLOOKUP(V8,Admin!$A$2:$A$601,Admin!$C$2:$C$601,"",0)</f>
        <v>U13G PR</v>
      </c>
      <c r="X8" s="21" t="str">
        <f>_xlfn.XLOOKUP(V8,Admin!$A$2:$A$601,Admin!$D$2:$D$601,"",0)</f>
        <v>Erin</v>
      </c>
      <c r="Y8" s="21" t="str">
        <f>_xlfn.XLOOKUP(V8,Admin!$A$2:$A$601,Admin!$E$2:$E$601,"",0)</f>
        <v>Syme</v>
      </c>
      <c r="Z8" s="45">
        <v>75</v>
      </c>
      <c r="AA8" s="21">
        <f t="shared" si="3"/>
        <v>2</v>
      </c>
      <c r="AC8" s="45">
        <v>637</v>
      </c>
      <c r="AD8" s="21" t="str">
        <f>_xlfn.XLOOKUP(AC8,Admin!$A$2:$A$601,Admin!$C$2:$C$601,"",0)</f>
        <v>U13G WAC</v>
      </c>
      <c r="AE8" s="21" t="str">
        <f>_xlfn.XLOOKUP(AC8,Admin!$A$2:$A$601,Admin!$D$2:$D$601,"",0)</f>
        <v xml:space="preserve">MAISIE </v>
      </c>
      <c r="AF8" s="21" t="str">
        <f>_xlfn.XLOOKUP(AC8,Admin!$A$2:$A$601,Admin!$E$2:$E$601,"",0)</f>
        <v xml:space="preserve">ROBBINS </v>
      </c>
      <c r="AG8" s="45">
        <v>6.39</v>
      </c>
      <c r="AH8" s="21">
        <f t="shared" si="4"/>
        <v>2</v>
      </c>
    </row>
    <row r="9" spans="1:34" x14ac:dyDescent="0.35">
      <c r="A9" s="45">
        <v>232</v>
      </c>
      <c r="B9" s="21" t="str">
        <f>_xlfn.XLOOKUP(A9,Admin!$A$2:$A$601,Admin!$C$2:$C$601,"",0)</f>
        <v>U13G DAC</v>
      </c>
      <c r="C9" s="21" t="str">
        <f>_xlfn.XLOOKUP(A9,Admin!$A$2:$A$601,Admin!$D$2:$D$601,"",0)</f>
        <v>EVIE</v>
      </c>
      <c r="D9" s="21" t="str">
        <f>_xlfn.XLOOKUP(A9,Admin!$A$2:$A$601,Admin!$E$2:$E$601,"",0)</f>
        <v>TRAVERS</v>
      </c>
      <c r="E9" s="45">
        <v>1.82</v>
      </c>
      <c r="F9" s="21">
        <f t="shared" si="0"/>
        <v>3</v>
      </c>
      <c r="H9" s="45">
        <v>630</v>
      </c>
      <c r="I9" s="21" t="str">
        <f>_xlfn.XLOOKUP(H9,Admin!$A$2:$A$601,Admin!$C$2:$C$601,"",0)</f>
        <v>U13G WAC</v>
      </c>
      <c r="J9" s="21" t="str">
        <f>_xlfn.XLOOKUP(H9,Admin!$A$2:$A$601,Admin!$D$2:$D$601,"",0)</f>
        <v xml:space="preserve">LILA </v>
      </c>
      <c r="K9" s="21" t="str">
        <f>_xlfn.XLOOKUP(H9,Admin!$A$2:$A$601,Admin!$E$2:$E$601,"",0)</f>
        <v xml:space="preserve">RICHARDS </v>
      </c>
      <c r="L9" s="45">
        <v>5.82</v>
      </c>
      <c r="M9" s="21">
        <f t="shared" si="1"/>
        <v>3</v>
      </c>
      <c r="O9" s="45">
        <v>632</v>
      </c>
      <c r="P9" s="21" t="str">
        <f>_xlfn.XLOOKUP(O9,Admin!$A$2:$A$601,Admin!$C$2:$C$601,"",0)</f>
        <v>U13G WAC</v>
      </c>
      <c r="Q9" s="21" t="str">
        <f>_xlfn.XLOOKUP(O9,Admin!$A$2:$A$601,Admin!$D$2:$D$601,"",0)</f>
        <v xml:space="preserve">ROSIE </v>
      </c>
      <c r="R9" s="21" t="str">
        <f>_xlfn.XLOOKUP(O9,Admin!$A$2:$A$601,Admin!$E$2:$E$601,"",0)</f>
        <v xml:space="preserve">BOND </v>
      </c>
      <c r="S9" s="45">
        <v>48</v>
      </c>
      <c r="T9" s="21">
        <f t="shared" si="2"/>
        <v>3</v>
      </c>
      <c r="V9" s="45">
        <v>440</v>
      </c>
      <c r="W9" s="21" t="str">
        <f>_xlfn.XLOOKUP(V9,Admin!$A$2:$A$601,Admin!$C$2:$C$601,"",0)</f>
        <v>U13G PR</v>
      </c>
      <c r="X9" s="21" t="str">
        <f>_xlfn.XLOOKUP(V9,Admin!$A$2:$A$601,Admin!$D$2:$D$601,"",0)</f>
        <v>Cara</v>
      </c>
      <c r="Y9" s="21" t="str">
        <f>_xlfn.XLOOKUP(V9,Admin!$A$2:$A$601,Admin!$E$2:$E$601,"",0)</f>
        <v>Hobson</v>
      </c>
      <c r="Z9" s="45">
        <v>70</v>
      </c>
      <c r="AA9" s="21">
        <f t="shared" si="3"/>
        <v>3</v>
      </c>
      <c r="AC9" s="45">
        <v>634</v>
      </c>
      <c r="AD9" s="21" t="str">
        <f>_xlfn.XLOOKUP(AC9,Admin!$A$2:$A$601,Admin!$C$2:$C$601,"",0)</f>
        <v>U13G WAC</v>
      </c>
      <c r="AE9" s="21" t="str">
        <f>_xlfn.XLOOKUP(AC9,Admin!$A$2:$A$601,Admin!$D$2:$D$601,"",0)</f>
        <v xml:space="preserve">TILLY </v>
      </c>
      <c r="AF9" s="21" t="str">
        <f>_xlfn.XLOOKUP(AC9,Admin!$A$2:$A$601,Admin!$E$2:$E$601,"",0)</f>
        <v xml:space="preserve">PRETTY </v>
      </c>
      <c r="AG9" s="45">
        <v>6.25</v>
      </c>
      <c r="AH9" s="21">
        <f t="shared" si="4"/>
        <v>3</v>
      </c>
    </row>
    <row r="10" spans="1:34" x14ac:dyDescent="0.35">
      <c r="A10" s="45">
        <v>440</v>
      </c>
      <c r="B10" s="21" t="str">
        <f>_xlfn.XLOOKUP(A10,Admin!$A$2:$A$601,Admin!$C$2:$C$601,"",0)</f>
        <v>U13G PR</v>
      </c>
      <c r="C10" s="21" t="str">
        <f>_xlfn.XLOOKUP(A10,Admin!$A$2:$A$601,Admin!$D$2:$D$601,"",0)</f>
        <v>Cara</v>
      </c>
      <c r="D10" s="21" t="str">
        <f>_xlfn.XLOOKUP(A10,Admin!$A$2:$A$601,Admin!$E$2:$E$601,"",0)</f>
        <v>Hobson</v>
      </c>
      <c r="E10" s="45">
        <v>1.82</v>
      </c>
      <c r="F10" s="21">
        <f t="shared" si="0"/>
        <v>3</v>
      </c>
      <c r="H10" s="45">
        <v>433</v>
      </c>
      <c r="I10" s="21" t="str">
        <f>_xlfn.XLOOKUP(H10,Admin!$A$2:$A$601,Admin!$C$2:$C$601,"",0)</f>
        <v>U13G PR</v>
      </c>
      <c r="J10" s="21" t="str">
        <f>_xlfn.XLOOKUP(H10,Admin!$A$2:$A$601,Admin!$D$2:$D$601,"",0)</f>
        <v>Poppy</v>
      </c>
      <c r="K10" s="21" t="str">
        <f>_xlfn.XLOOKUP(H10,Admin!$A$2:$A$601,Admin!$E$2:$E$601,"",0)</f>
        <v>Fulling</v>
      </c>
      <c r="L10" s="45">
        <v>5.5</v>
      </c>
      <c r="M10" s="21">
        <f t="shared" si="1"/>
        <v>4</v>
      </c>
      <c r="O10" s="45">
        <v>637</v>
      </c>
      <c r="P10" s="21" t="str">
        <f>_xlfn.XLOOKUP(O10,Admin!$A$2:$A$601,Admin!$C$2:$C$601,"",0)</f>
        <v>U13G WAC</v>
      </c>
      <c r="Q10" s="21" t="str">
        <f>_xlfn.XLOOKUP(O10,Admin!$A$2:$A$601,Admin!$D$2:$D$601,"",0)</f>
        <v xml:space="preserve">MAISIE </v>
      </c>
      <c r="R10" s="21" t="str">
        <f>_xlfn.XLOOKUP(O10,Admin!$A$2:$A$601,Admin!$E$2:$E$601,"",0)</f>
        <v xml:space="preserve">ROBBINS </v>
      </c>
      <c r="S10" s="45">
        <v>47</v>
      </c>
      <c r="T10" s="21">
        <f t="shared" si="2"/>
        <v>4</v>
      </c>
      <c r="V10" s="45">
        <v>637</v>
      </c>
      <c r="W10" s="21" t="str">
        <f>_xlfn.XLOOKUP(V10,Admin!$A$2:$A$601,Admin!$C$2:$C$601,"",0)</f>
        <v>U13G WAC</v>
      </c>
      <c r="X10" s="21" t="str">
        <f>_xlfn.XLOOKUP(V10,Admin!$A$2:$A$601,Admin!$D$2:$D$601,"",0)</f>
        <v xml:space="preserve">MAISIE </v>
      </c>
      <c r="Y10" s="21" t="str">
        <f>_xlfn.XLOOKUP(V10,Admin!$A$2:$A$601,Admin!$E$2:$E$601,"",0)</f>
        <v xml:space="preserve">ROBBINS </v>
      </c>
      <c r="Z10" s="45">
        <v>67</v>
      </c>
      <c r="AA10" s="21">
        <f t="shared" si="3"/>
        <v>4</v>
      </c>
      <c r="AC10" s="45">
        <v>635</v>
      </c>
      <c r="AD10" s="21" t="str">
        <f>_xlfn.XLOOKUP(AC10,Admin!$A$2:$A$601,Admin!$C$2:$C$601,"",0)</f>
        <v>U13G WAC</v>
      </c>
      <c r="AE10" s="21" t="str">
        <f>_xlfn.XLOOKUP(AC10,Admin!$A$2:$A$601,Admin!$D$2:$D$601,"",0)</f>
        <v xml:space="preserve">LAILA </v>
      </c>
      <c r="AF10" s="21" t="str">
        <f>_xlfn.XLOOKUP(AC10,Admin!$A$2:$A$601,Admin!$E$2:$E$601,"",0)</f>
        <v xml:space="preserve">BAINES </v>
      </c>
      <c r="AG10" s="45">
        <v>4.97</v>
      </c>
      <c r="AH10" s="21">
        <f t="shared" si="4"/>
        <v>4</v>
      </c>
    </row>
    <row r="11" spans="1:34" x14ac:dyDescent="0.35">
      <c r="A11" s="45">
        <v>635</v>
      </c>
      <c r="B11" s="21" t="str">
        <f>_xlfn.XLOOKUP(A11,Admin!$A$2:$A$601,Admin!$C$2:$C$601,"",0)</f>
        <v>U13G WAC</v>
      </c>
      <c r="C11" s="21" t="str">
        <f>_xlfn.XLOOKUP(A11,Admin!$A$2:$A$601,Admin!$D$2:$D$601,"",0)</f>
        <v xml:space="preserve">LAILA </v>
      </c>
      <c r="D11" s="21" t="str">
        <f>_xlfn.XLOOKUP(A11,Admin!$A$2:$A$601,Admin!$E$2:$E$601,"",0)</f>
        <v xml:space="preserve">BAINES </v>
      </c>
      <c r="E11" s="45">
        <v>1.8</v>
      </c>
      <c r="F11" s="21">
        <f t="shared" si="0"/>
        <v>5</v>
      </c>
      <c r="H11" s="45">
        <v>232</v>
      </c>
      <c r="I11" s="21" t="str">
        <f>_xlfn.XLOOKUP(H11,Admin!$A$2:$A$601,Admin!$C$2:$C$601,"",0)</f>
        <v>U13G DAC</v>
      </c>
      <c r="J11" s="21" t="str">
        <f>_xlfn.XLOOKUP(H11,Admin!$A$2:$A$601,Admin!$D$2:$D$601,"",0)</f>
        <v>EVIE</v>
      </c>
      <c r="K11" s="21" t="str">
        <f>_xlfn.XLOOKUP(H11,Admin!$A$2:$A$601,Admin!$E$2:$E$601,"",0)</f>
        <v>TRAVERS</v>
      </c>
      <c r="L11" s="45">
        <v>5.49</v>
      </c>
      <c r="M11" s="21">
        <f t="shared" si="1"/>
        <v>5</v>
      </c>
      <c r="O11" s="45">
        <v>437</v>
      </c>
      <c r="P11" s="21" t="str">
        <f>_xlfn.XLOOKUP(O11,Admin!$A$2:$A$601,Admin!$C$2:$C$601,"",0)</f>
        <v>U13G PR</v>
      </c>
      <c r="Q11" s="21" t="str">
        <f>_xlfn.XLOOKUP(O11,Admin!$A$2:$A$601,Admin!$D$2:$D$601,"",0)</f>
        <v>Llana</v>
      </c>
      <c r="R11" s="21" t="str">
        <f>_xlfn.XLOOKUP(O11,Admin!$A$2:$A$601,Admin!$E$2:$E$601,"",0)</f>
        <v>Heppenstall</v>
      </c>
      <c r="S11" s="45">
        <v>42</v>
      </c>
      <c r="T11" s="21">
        <f t="shared" si="2"/>
        <v>5</v>
      </c>
      <c r="V11" s="45">
        <v>437</v>
      </c>
      <c r="W11" s="21" t="str">
        <f>_xlfn.XLOOKUP(V11,Admin!$A$2:$A$601,Admin!$C$2:$C$601,"",0)</f>
        <v>U13G PR</v>
      </c>
      <c r="X11" s="21" t="str">
        <f>_xlfn.XLOOKUP(V11,Admin!$A$2:$A$601,Admin!$D$2:$D$601,"",0)</f>
        <v>Llana</v>
      </c>
      <c r="Y11" s="21" t="str">
        <f>_xlfn.XLOOKUP(V11,Admin!$A$2:$A$601,Admin!$E$2:$E$601,"",0)</f>
        <v>Heppenstall</v>
      </c>
      <c r="Z11" s="45">
        <v>67</v>
      </c>
      <c r="AA11" s="21">
        <f t="shared" si="3"/>
        <v>4</v>
      </c>
      <c r="AC11" s="45"/>
      <c r="AD11" s="21" t="str">
        <f>_xlfn.XLOOKUP(AC11,Admin!$A$2:$A$601,Admin!$C$2:$C$601,"",0)</f>
        <v/>
      </c>
      <c r="AE11" s="21" t="str">
        <f>_xlfn.XLOOKUP(AC11,Admin!$A$2:$A$601,Admin!$D$2:$D$601,"",0)</f>
        <v/>
      </c>
      <c r="AF11" s="21" t="str">
        <f>_xlfn.XLOOKUP(AC11,Admin!$A$2:$A$601,Admin!$E$2:$E$601,"",0)</f>
        <v/>
      </c>
      <c r="AG11" s="45"/>
      <c r="AH11" s="21" t="str">
        <f t="shared" si="4"/>
        <v/>
      </c>
    </row>
    <row r="12" spans="1:34" x14ac:dyDescent="0.35">
      <c r="A12" s="45">
        <v>634</v>
      </c>
      <c r="B12" s="21" t="str">
        <f>_xlfn.XLOOKUP(A12,Admin!$A$2:$A$601,Admin!$C$2:$C$601,"",0)</f>
        <v>U13G WAC</v>
      </c>
      <c r="C12" s="21" t="str">
        <f>_xlfn.XLOOKUP(A12,Admin!$A$2:$A$601,Admin!$D$2:$D$601,"",0)</f>
        <v xml:space="preserve">TILLY </v>
      </c>
      <c r="D12" s="21" t="str">
        <f>_xlfn.XLOOKUP(A12,Admin!$A$2:$A$601,Admin!$E$2:$E$601,"",0)</f>
        <v xml:space="preserve">PRETTY </v>
      </c>
      <c r="E12" s="45">
        <v>1.7</v>
      </c>
      <c r="F12" s="21">
        <f t="shared" si="0"/>
        <v>6</v>
      </c>
      <c r="H12" s="45">
        <v>440</v>
      </c>
      <c r="I12" s="21" t="str">
        <f>_xlfn.XLOOKUP(H12,Admin!$A$2:$A$601,Admin!$C$2:$C$601,"",0)</f>
        <v>U13G PR</v>
      </c>
      <c r="J12" s="21" t="str">
        <f>_xlfn.XLOOKUP(H12,Admin!$A$2:$A$601,Admin!$D$2:$D$601,"",0)</f>
        <v>Cara</v>
      </c>
      <c r="K12" s="21" t="str">
        <f>_xlfn.XLOOKUP(H12,Admin!$A$2:$A$601,Admin!$E$2:$E$601,"",0)</f>
        <v>Hobson</v>
      </c>
      <c r="L12" s="45">
        <v>5.47</v>
      </c>
      <c r="M12" s="21">
        <f t="shared" si="1"/>
        <v>6</v>
      </c>
      <c r="O12" s="45">
        <v>633</v>
      </c>
      <c r="P12" s="21" t="str">
        <f>_xlfn.XLOOKUP(O12,Admin!$A$2:$A$601,Admin!$C$2:$C$601,"",0)</f>
        <v>U13G WAC</v>
      </c>
      <c r="Q12" s="21" t="str">
        <f>_xlfn.XLOOKUP(O12,Admin!$A$2:$A$601,Admin!$D$2:$D$601,"",0)</f>
        <v xml:space="preserve">LANI </v>
      </c>
      <c r="R12" s="21" t="str">
        <f>_xlfn.XLOOKUP(O12,Admin!$A$2:$A$601,Admin!$E$2:$E$601,"",0)</f>
        <v xml:space="preserve">MOORE </v>
      </c>
      <c r="S12" s="45">
        <v>41</v>
      </c>
      <c r="T12" s="21">
        <f t="shared" si="2"/>
        <v>6</v>
      </c>
      <c r="V12" s="45">
        <v>436</v>
      </c>
      <c r="W12" s="21" t="str">
        <f>_xlfn.XLOOKUP(V12,Admin!$A$2:$A$601,Admin!$C$2:$C$601,"",0)</f>
        <v>U13G PR</v>
      </c>
      <c r="X12" s="21" t="str">
        <f>_xlfn.XLOOKUP(V12,Admin!$A$2:$A$601,Admin!$D$2:$D$601,"",0)</f>
        <v>Llana</v>
      </c>
      <c r="Y12" s="21" t="str">
        <f>_xlfn.XLOOKUP(V12,Admin!$A$2:$A$601,Admin!$E$2:$E$601,"",0)</f>
        <v>Christopher</v>
      </c>
      <c r="Z12" s="45">
        <v>67</v>
      </c>
      <c r="AA12" s="21">
        <f t="shared" si="3"/>
        <v>4</v>
      </c>
      <c r="AC12" s="45"/>
      <c r="AD12" s="21" t="str">
        <f>_xlfn.XLOOKUP(AC12,Admin!$A$2:$A$601,Admin!$C$2:$C$601,"",0)</f>
        <v/>
      </c>
      <c r="AE12" s="21" t="str">
        <f>_xlfn.XLOOKUP(AC12,Admin!$A$2:$A$601,Admin!$D$2:$D$601,"",0)</f>
        <v/>
      </c>
      <c r="AF12" s="21" t="str">
        <f>_xlfn.XLOOKUP(AC12,Admin!$A$2:$A$601,Admin!$E$2:$E$601,"",0)</f>
        <v/>
      </c>
      <c r="AG12" s="45"/>
      <c r="AH12" s="21" t="str">
        <f t="shared" si="4"/>
        <v/>
      </c>
    </row>
    <row r="13" spans="1:34" x14ac:dyDescent="0.35">
      <c r="A13" s="45">
        <v>433</v>
      </c>
      <c r="B13" s="21" t="str">
        <f>_xlfn.XLOOKUP(A13,Admin!$A$2:$A$601,Admin!$C$2:$C$601,"",0)</f>
        <v>U13G PR</v>
      </c>
      <c r="C13" s="21" t="str">
        <f>_xlfn.XLOOKUP(A13,Admin!$A$2:$A$601,Admin!$D$2:$D$601,"",0)</f>
        <v>Poppy</v>
      </c>
      <c r="D13" s="21" t="str">
        <f>_xlfn.XLOOKUP(A13,Admin!$A$2:$A$601,Admin!$E$2:$E$601,"",0)</f>
        <v>Fulling</v>
      </c>
      <c r="E13" s="45">
        <v>1.56</v>
      </c>
      <c r="F13" s="21">
        <f t="shared" si="0"/>
        <v>7</v>
      </c>
      <c r="H13" s="45">
        <v>434</v>
      </c>
      <c r="I13" s="21" t="str">
        <f>_xlfn.XLOOKUP(H13,Admin!$A$2:$A$601,Admin!$C$2:$C$601,"",0)</f>
        <v>U13G PR</v>
      </c>
      <c r="J13" s="21" t="str">
        <f>_xlfn.XLOOKUP(H13,Admin!$A$2:$A$601,Admin!$D$2:$D$601,"",0)</f>
        <v>Erin</v>
      </c>
      <c r="K13" s="21" t="str">
        <f>_xlfn.XLOOKUP(H13,Admin!$A$2:$A$601,Admin!$E$2:$E$601,"",0)</f>
        <v>Syme</v>
      </c>
      <c r="L13" s="45">
        <v>5.32</v>
      </c>
      <c r="M13" s="21">
        <f t="shared" si="1"/>
        <v>7</v>
      </c>
      <c r="O13" s="45">
        <v>434</v>
      </c>
      <c r="P13" s="21" t="str">
        <f>_xlfn.XLOOKUP(O13,Admin!$A$2:$A$601,Admin!$C$2:$C$601,"",0)</f>
        <v>U13G PR</v>
      </c>
      <c r="Q13" s="21" t="str">
        <f>_xlfn.XLOOKUP(O13,Admin!$A$2:$A$601,Admin!$D$2:$D$601,"",0)</f>
        <v>Erin</v>
      </c>
      <c r="R13" s="21" t="str">
        <f>_xlfn.XLOOKUP(O13,Admin!$A$2:$A$601,Admin!$E$2:$E$601,"",0)</f>
        <v>Syme</v>
      </c>
      <c r="S13" s="45">
        <v>41</v>
      </c>
      <c r="T13" s="21">
        <f t="shared" si="2"/>
        <v>6</v>
      </c>
      <c r="V13" s="45">
        <v>636</v>
      </c>
      <c r="W13" s="21" t="str">
        <f>_xlfn.XLOOKUP(V13,Admin!$A$2:$A$601,Admin!$C$2:$C$601,"",0)</f>
        <v>U13G WAC</v>
      </c>
      <c r="X13" s="21" t="str">
        <f>_xlfn.XLOOKUP(V13,Admin!$A$2:$A$601,Admin!$D$2:$D$601,"",0)</f>
        <v xml:space="preserve">EVA </v>
      </c>
      <c r="Y13" s="21" t="str">
        <f>_xlfn.XLOOKUP(V13,Admin!$A$2:$A$601,Admin!$E$2:$E$601,"",0)</f>
        <v xml:space="preserve">ROURKE </v>
      </c>
      <c r="Z13" s="45">
        <v>62</v>
      </c>
      <c r="AA13" s="21">
        <f t="shared" si="3"/>
        <v>7</v>
      </c>
      <c r="AC13" s="45"/>
      <c r="AD13" s="21" t="str">
        <f>_xlfn.XLOOKUP(AC13,Admin!$A$2:$A$601,Admin!$C$2:$C$601,"",0)</f>
        <v/>
      </c>
      <c r="AE13" s="21" t="str">
        <f>_xlfn.XLOOKUP(AC13,Admin!$A$2:$A$601,Admin!$D$2:$D$601,"",0)</f>
        <v/>
      </c>
      <c r="AF13" s="21" t="str">
        <f>_xlfn.XLOOKUP(AC13,Admin!$A$2:$A$601,Admin!$E$2:$E$601,"",0)</f>
        <v/>
      </c>
      <c r="AG13" s="45"/>
      <c r="AH13" s="21" t="str">
        <f t="shared" si="4"/>
        <v/>
      </c>
    </row>
    <row r="14" spans="1:34" x14ac:dyDescent="0.35">
      <c r="A14" s="45">
        <v>530</v>
      </c>
      <c r="B14" s="21" t="str">
        <f>_xlfn.XLOOKUP(A14,Admin!$A$2:$A$601,Admin!$C$2:$C$601,"",0)</f>
        <v>U13G WSP</v>
      </c>
      <c r="C14" s="21" t="str">
        <f>_xlfn.XLOOKUP(A14,Admin!$A$2:$A$601,Admin!$D$2:$D$601,"",0)</f>
        <v>Amber</v>
      </c>
      <c r="D14" s="21" t="str">
        <f>_xlfn.XLOOKUP(A14,Admin!$A$2:$A$601,Admin!$E$2:$E$601,"",0)</f>
        <v>Ablett</v>
      </c>
      <c r="E14" s="45">
        <v>1.51</v>
      </c>
      <c r="F14" s="21">
        <f t="shared" si="0"/>
        <v>8</v>
      </c>
      <c r="H14" s="45">
        <v>634</v>
      </c>
      <c r="I14" s="21" t="str">
        <f>_xlfn.XLOOKUP(H14,Admin!$A$2:$A$601,Admin!$C$2:$C$601,"",0)</f>
        <v>U13G WAC</v>
      </c>
      <c r="J14" s="21" t="str">
        <f>_xlfn.XLOOKUP(H14,Admin!$A$2:$A$601,Admin!$D$2:$D$601,"",0)</f>
        <v xml:space="preserve">TILLY </v>
      </c>
      <c r="K14" s="21" t="str">
        <f>_xlfn.XLOOKUP(H14,Admin!$A$2:$A$601,Admin!$E$2:$E$601,"",0)</f>
        <v xml:space="preserve">PRETTY </v>
      </c>
      <c r="L14" s="45">
        <v>5.21</v>
      </c>
      <c r="M14" s="21">
        <f t="shared" si="1"/>
        <v>8</v>
      </c>
      <c r="O14" s="45">
        <v>530</v>
      </c>
      <c r="P14" s="21" t="str">
        <f>_xlfn.XLOOKUP(O14,Admin!$A$2:$A$601,Admin!$C$2:$C$601,"",0)</f>
        <v>U13G WSP</v>
      </c>
      <c r="Q14" s="21" t="str">
        <f>_xlfn.XLOOKUP(O14,Admin!$A$2:$A$601,Admin!$D$2:$D$601,"",0)</f>
        <v>Amber</v>
      </c>
      <c r="R14" s="21" t="str">
        <f>_xlfn.XLOOKUP(O14,Admin!$A$2:$A$601,Admin!$E$2:$E$601,"",0)</f>
        <v>Ablett</v>
      </c>
      <c r="S14" s="45">
        <v>41</v>
      </c>
      <c r="T14" s="21">
        <f t="shared" si="2"/>
        <v>6</v>
      </c>
      <c r="V14" s="45">
        <v>638</v>
      </c>
      <c r="W14" s="21" t="str">
        <f>_xlfn.XLOOKUP(V14,Admin!$A$2:$A$601,Admin!$C$2:$C$601,"",0)</f>
        <v>U13G WAC</v>
      </c>
      <c r="X14" s="21" t="str">
        <f>_xlfn.XLOOKUP(V14,Admin!$A$2:$A$601,Admin!$D$2:$D$601,"",0)</f>
        <v xml:space="preserve">LUCY </v>
      </c>
      <c r="Y14" s="21" t="str">
        <f>_xlfn.XLOOKUP(V14,Admin!$A$2:$A$601,Admin!$E$2:$E$601,"",0)</f>
        <v xml:space="preserve">WATSON </v>
      </c>
      <c r="Z14" s="45">
        <v>62</v>
      </c>
      <c r="AA14" s="21">
        <f t="shared" si="3"/>
        <v>7</v>
      </c>
      <c r="AC14" s="45"/>
      <c r="AD14" s="21" t="str">
        <f>_xlfn.XLOOKUP(AC14,Admin!$A$2:$A$601,Admin!$C$2:$C$601,"",0)</f>
        <v/>
      </c>
      <c r="AE14" s="21" t="str">
        <f>_xlfn.XLOOKUP(AC14,Admin!$A$2:$A$601,Admin!$D$2:$D$601,"",0)</f>
        <v/>
      </c>
      <c r="AF14" s="21" t="str">
        <f>_xlfn.XLOOKUP(AC14,Admin!$A$2:$A$601,Admin!$E$2:$E$601,"",0)</f>
        <v/>
      </c>
      <c r="AG14" s="45"/>
      <c r="AH14" s="21" t="str">
        <f t="shared" si="4"/>
        <v/>
      </c>
    </row>
    <row r="15" spans="1:34" x14ac:dyDescent="0.35">
      <c r="A15" s="45">
        <v>430</v>
      </c>
      <c r="B15" s="21" t="str">
        <f>_xlfn.XLOOKUP(A15,Admin!$A$2:$A$601,Admin!$C$2:$C$601,"",0)</f>
        <v>U13G PR</v>
      </c>
      <c r="C15" s="21" t="str">
        <f>_xlfn.XLOOKUP(A15,Admin!$A$2:$A$601,Admin!$D$2:$D$601,"",0)</f>
        <v>Bella</v>
      </c>
      <c r="D15" s="21" t="str">
        <f>_xlfn.XLOOKUP(A15,Admin!$A$2:$A$601,Admin!$E$2:$E$601,"",0)</f>
        <v>Neil</v>
      </c>
      <c r="E15" s="45">
        <v>1.46</v>
      </c>
      <c r="F15" s="21">
        <f t="shared" si="0"/>
        <v>9</v>
      </c>
      <c r="H15" s="45">
        <v>633</v>
      </c>
      <c r="I15" s="21" t="str">
        <f>_xlfn.XLOOKUP(H15,Admin!$A$2:$A$601,Admin!$C$2:$C$601,"",0)</f>
        <v>U13G WAC</v>
      </c>
      <c r="J15" s="21" t="str">
        <f>_xlfn.XLOOKUP(H15,Admin!$A$2:$A$601,Admin!$D$2:$D$601,"",0)</f>
        <v xml:space="preserve">LANI </v>
      </c>
      <c r="K15" s="21" t="str">
        <f>_xlfn.XLOOKUP(H15,Admin!$A$2:$A$601,Admin!$E$2:$E$601,"",0)</f>
        <v xml:space="preserve">MOORE </v>
      </c>
      <c r="L15" s="45">
        <v>5.08</v>
      </c>
      <c r="M15" s="21">
        <f t="shared" si="1"/>
        <v>9</v>
      </c>
      <c r="O15" s="45">
        <v>630</v>
      </c>
      <c r="P15" s="21" t="str">
        <f>_xlfn.XLOOKUP(O15,Admin!$A$2:$A$601,Admin!$C$2:$C$601,"",0)</f>
        <v>U13G WAC</v>
      </c>
      <c r="Q15" s="21" t="str">
        <f>_xlfn.XLOOKUP(O15,Admin!$A$2:$A$601,Admin!$D$2:$D$601,"",0)</f>
        <v xml:space="preserve">LILA </v>
      </c>
      <c r="R15" s="21" t="str">
        <f>_xlfn.XLOOKUP(O15,Admin!$A$2:$A$601,Admin!$E$2:$E$601,"",0)</f>
        <v xml:space="preserve">RICHARDS </v>
      </c>
      <c r="S15" s="45">
        <v>40</v>
      </c>
      <c r="T15" s="21">
        <f t="shared" si="2"/>
        <v>9</v>
      </c>
      <c r="V15" s="45"/>
      <c r="W15" s="21" t="str">
        <f>_xlfn.XLOOKUP(V15,Admin!$A$2:$A$601,Admin!$C$2:$C$601,"",0)</f>
        <v/>
      </c>
      <c r="X15" s="21" t="str">
        <f>_xlfn.XLOOKUP(V15,Admin!$A$2:$A$601,Admin!$D$2:$D$601,"",0)</f>
        <v/>
      </c>
      <c r="Y15" s="21" t="str">
        <f>_xlfn.XLOOKUP(V15,Admin!$A$2:$A$601,Admin!$E$2:$E$601,"",0)</f>
        <v/>
      </c>
      <c r="Z15" s="45">
        <v>49</v>
      </c>
      <c r="AA15" s="21">
        <f t="shared" si="3"/>
        <v>9</v>
      </c>
      <c r="AC15" s="45"/>
      <c r="AD15" s="21" t="str">
        <f>_xlfn.XLOOKUP(AC15,Admin!$A$2:$A$601,Admin!$C$2:$C$601,"",0)</f>
        <v/>
      </c>
      <c r="AE15" s="21" t="str">
        <f>_xlfn.XLOOKUP(AC15,Admin!$A$2:$A$601,Admin!$D$2:$D$601,"",0)</f>
        <v/>
      </c>
      <c r="AF15" s="21" t="str">
        <f>_xlfn.XLOOKUP(AC15,Admin!$A$2:$A$601,Admin!$E$2:$E$601,"",0)</f>
        <v/>
      </c>
      <c r="AG15" s="45"/>
      <c r="AH15" s="21" t="str">
        <f t="shared" si="4"/>
        <v/>
      </c>
    </row>
    <row r="16" spans="1:34" x14ac:dyDescent="0.35">
      <c r="A16" s="45"/>
      <c r="B16" s="21" t="str">
        <f>_xlfn.XLOOKUP(A16,Admin!$A$2:$A$601,Admin!$C$2:$C$601,"",0)</f>
        <v/>
      </c>
      <c r="C16" s="21" t="str">
        <f>_xlfn.XLOOKUP(A16,Admin!$A$2:$A$601,Admin!$D$2:$D$601,"",0)</f>
        <v/>
      </c>
      <c r="D16" s="21" t="str">
        <f>_xlfn.XLOOKUP(A16,Admin!$A$2:$A$601,Admin!$E$2:$E$601,"",0)</f>
        <v/>
      </c>
      <c r="E16" s="45"/>
      <c r="F16" s="21" t="str">
        <f t="shared" si="0"/>
        <v/>
      </c>
      <c r="H16" s="45">
        <v>636</v>
      </c>
      <c r="I16" s="21" t="str">
        <f>_xlfn.XLOOKUP(H16,Admin!$A$2:$A$601,Admin!$C$2:$C$601,"",0)</f>
        <v>U13G WAC</v>
      </c>
      <c r="J16" s="21" t="str">
        <f>_xlfn.XLOOKUP(H16,Admin!$A$2:$A$601,Admin!$D$2:$D$601,"",0)</f>
        <v xml:space="preserve">EVA </v>
      </c>
      <c r="K16" s="21" t="str">
        <f>_xlfn.XLOOKUP(H16,Admin!$A$2:$A$601,Admin!$E$2:$E$601,"",0)</f>
        <v xml:space="preserve">ROURKE </v>
      </c>
      <c r="L16" s="45">
        <v>5.07</v>
      </c>
      <c r="M16" s="21">
        <f t="shared" si="1"/>
        <v>10</v>
      </c>
      <c r="O16" s="45">
        <v>433</v>
      </c>
      <c r="P16" s="21" t="str">
        <f>_xlfn.XLOOKUP(O16,Admin!$A$2:$A$601,Admin!$C$2:$C$601,"",0)</f>
        <v>U13G PR</v>
      </c>
      <c r="Q16" s="21" t="str">
        <f>_xlfn.XLOOKUP(O16,Admin!$A$2:$A$601,Admin!$D$2:$D$601,"",0)</f>
        <v>Poppy</v>
      </c>
      <c r="R16" s="21" t="str">
        <f>_xlfn.XLOOKUP(O16,Admin!$A$2:$A$601,Admin!$E$2:$E$601,"",0)</f>
        <v>Fulling</v>
      </c>
      <c r="S16" s="45">
        <v>39</v>
      </c>
      <c r="T16" s="21">
        <f t="shared" si="2"/>
        <v>10</v>
      </c>
      <c r="V16" s="45">
        <v>430</v>
      </c>
      <c r="W16" s="21" t="str">
        <f>_xlfn.XLOOKUP(V16,Admin!$A$2:$A$601,Admin!$C$2:$C$601,"",0)</f>
        <v>U13G PR</v>
      </c>
      <c r="X16" s="21" t="str">
        <f>_xlfn.XLOOKUP(V16,Admin!$A$2:$A$601,Admin!$D$2:$D$601,"",0)</f>
        <v>Bella</v>
      </c>
      <c r="Y16" s="21" t="str">
        <f>_xlfn.XLOOKUP(V16,Admin!$A$2:$A$601,Admin!$E$2:$E$601,"",0)</f>
        <v>Neil</v>
      </c>
      <c r="Z16" s="45">
        <v>43</v>
      </c>
      <c r="AA16" s="21">
        <f t="shared" si="3"/>
        <v>10</v>
      </c>
      <c r="AC16" s="45"/>
      <c r="AD16" s="21" t="str">
        <f>_xlfn.XLOOKUP(AC16,Admin!$A$2:$A$601,Admin!$C$2:$C$601,"",0)</f>
        <v/>
      </c>
      <c r="AE16" s="21" t="str">
        <f>_xlfn.XLOOKUP(AC16,Admin!$A$2:$A$601,Admin!$D$2:$D$601,"",0)</f>
        <v/>
      </c>
      <c r="AF16" s="21" t="str">
        <f>_xlfn.XLOOKUP(AC16,Admin!$A$2:$A$601,Admin!$E$2:$E$601,"",0)</f>
        <v/>
      </c>
      <c r="AG16" s="45"/>
      <c r="AH16" s="21" t="str">
        <f t="shared" si="4"/>
        <v/>
      </c>
    </row>
    <row r="17" spans="1:34" x14ac:dyDescent="0.35">
      <c r="A17" s="45"/>
      <c r="B17" s="21" t="str">
        <f>_xlfn.XLOOKUP(A17,Admin!$A$2:$A$601,Admin!$C$2:$C$601,"",0)</f>
        <v/>
      </c>
      <c r="C17" s="21" t="str">
        <f>_xlfn.XLOOKUP(A17,Admin!$A$2:$A$601,Admin!$D$2:$D$601,"",0)</f>
        <v/>
      </c>
      <c r="D17" s="21" t="str">
        <f>_xlfn.XLOOKUP(A17,Admin!$A$2:$A$601,Admin!$E$2:$E$601,"",0)</f>
        <v/>
      </c>
      <c r="E17" s="45"/>
      <c r="F17" s="21" t="str">
        <f t="shared" si="0"/>
        <v/>
      </c>
      <c r="H17" s="45">
        <v>635</v>
      </c>
      <c r="I17" s="21" t="str">
        <f>_xlfn.XLOOKUP(H17,Admin!$A$2:$A$601,Admin!$C$2:$C$601,"",0)</f>
        <v>U13G WAC</v>
      </c>
      <c r="J17" s="21" t="str">
        <f>_xlfn.XLOOKUP(H17,Admin!$A$2:$A$601,Admin!$D$2:$D$601,"",0)</f>
        <v xml:space="preserve">LAILA </v>
      </c>
      <c r="K17" s="21" t="str">
        <f>_xlfn.XLOOKUP(H17,Admin!$A$2:$A$601,Admin!$E$2:$E$601,"",0)</f>
        <v xml:space="preserve">BAINES </v>
      </c>
      <c r="L17" s="45">
        <v>4.9400000000000004</v>
      </c>
      <c r="M17" s="21">
        <f t="shared" si="1"/>
        <v>11</v>
      </c>
      <c r="O17" s="45">
        <v>638</v>
      </c>
      <c r="P17" s="21" t="str">
        <f>_xlfn.XLOOKUP(O17,Admin!$A$2:$A$601,Admin!$C$2:$C$601,"",0)</f>
        <v>U13G WAC</v>
      </c>
      <c r="Q17" s="21" t="str">
        <f>_xlfn.XLOOKUP(O17,Admin!$A$2:$A$601,Admin!$D$2:$D$601,"",0)</f>
        <v xml:space="preserve">LUCY </v>
      </c>
      <c r="R17" s="21" t="str">
        <f>_xlfn.XLOOKUP(O17,Admin!$A$2:$A$601,Admin!$E$2:$E$601,"",0)</f>
        <v xml:space="preserve">WATSON </v>
      </c>
      <c r="S17" s="45">
        <v>38</v>
      </c>
      <c r="T17" s="21">
        <f t="shared" si="2"/>
        <v>11</v>
      </c>
      <c r="V17" s="45"/>
      <c r="W17" s="21" t="str">
        <f>_xlfn.XLOOKUP(V17,Admin!$A$2:$A$601,Admin!$C$2:$C$601,"",0)</f>
        <v/>
      </c>
      <c r="X17" s="21" t="str">
        <f>_xlfn.XLOOKUP(V17,Admin!$A$2:$A$601,Admin!$D$2:$D$601,"",0)</f>
        <v/>
      </c>
      <c r="Y17" s="21" t="str">
        <f>_xlfn.XLOOKUP(V17,Admin!$A$2:$A$601,Admin!$E$2:$E$601,"",0)</f>
        <v/>
      </c>
      <c r="Z17" s="45"/>
      <c r="AA17" s="21" t="str">
        <f t="shared" si="3"/>
        <v/>
      </c>
      <c r="AC17" s="45"/>
      <c r="AD17" s="21" t="str">
        <f>_xlfn.XLOOKUP(AC17,Admin!$A$2:$A$601,Admin!$C$2:$C$601,"",0)</f>
        <v/>
      </c>
      <c r="AE17" s="21" t="str">
        <f>_xlfn.XLOOKUP(AC17,Admin!$A$2:$A$601,Admin!$D$2:$D$601,"",0)</f>
        <v/>
      </c>
      <c r="AF17" s="21" t="str">
        <f>_xlfn.XLOOKUP(AC17,Admin!$A$2:$A$601,Admin!$E$2:$E$601,"",0)</f>
        <v/>
      </c>
      <c r="AG17" s="45"/>
      <c r="AH17" s="21" t="str">
        <f t="shared" si="4"/>
        <v/>
      </c>
    </row>
    <row r="18" spans="1:34" x14ac:dyDescent="0.35">
      <c r="A18" s="45"/>
      <c r="B18" s="21" t="str">
        <f>_xlfn.XLOOKUP(A18,Admin!$A$2:$A$601,Admin!$C$2:$C$601,"",0)</f>
        <v/>
      </c>
      <c r="C18" s="21" t="str">
        <f>_xlfn.XLOOKUP(A18,Admin!$A$2:$A$601,Admin!$D$2:$D$601,"",0)</f>
        <v/>
      </c>
      <c r="D18" s="21" t="str">
        <f>_xlfn.XLOOKUP(A18,Admin!$A$2:$A$601,Admin!$E$2:$E$601,"",0)</f>
        <v/>
      </c>
      <c r="E18" s="45"/>
      <c r="F18" s="21" t="str">
        <f t="shared" si="0"/>
        <v/>
      </c>
      <c r="H18" s="45">
        <v>430</v>
      </c>
      <c r="I18" s="21" t="str">
        <f>_xlfn.XLOOKUP(H18,Admin!$A$2:$A$601,Admin!$C$2:$C$601,"",0)</f>
        <v>U13G PR</v>
      </c>
      <c r="J18" s="21" t="str">
        <f>_xlfn.XLOOKUP(H18,Admin!$A$2:$A$601,Admin!$D$2:$D$601,"",0)</f>
        <v>Bella</v>
      </c>
      <c r="K18" s="21" t="str">
        <f>_xlfn.XLOOKUP(H18,Admin!$A$2:$A$601,Admin!$E$2:$E$601,"",0)</f>
        <v>Neil</v>
      </c>
      <c r="L18" s="45">
        <v>4.16</v>
      </c>
      <c r="M18" s="21">
        <f t="shared" si="1"/>
        <v>12</v>
      </c>
      <c r="O18" s="45">
        <v>436</v>
      </c>
      <c r="P18" s="21" t="str">
        <f>_xlfn.XLOOKUP(O18,Admin!$A$2:$A$601,Admin!$C$2:$C$601,"",0)</f>
        <v>U13G PR</v>
      </c>
      <c r="Q18" s="21" t="str">
        <f>_xlfn.XLOOKUP(O18,Admin!$A$2:$A$601,Admin!$D$2:$D$601,"",0)</f>
        <v>Llana</v>
      </c>
      <c r="R18" s="21" t="str">
        <f>_xlfn.XLOOKUP(O18,Admin!$A$2:$A$601,Admin!$E$2:$E$601,"",0)</f>
        <v>Christopher</v>
      </c>
      <c r="S18" s="45">
        <v>34</v>
      </c>
      <c r="T18" s="21">
        <f t="shared" si="2"/>
        <v>12</v>
      </c>
      <c r="V18" s="45"/>
      <c r="W18" s="21" t="str">
        <f>_xlfn.XLOOKUP(V18,Admin!$A$2:$A$601,Admin!$C$2:$C$601,"",0)</f>
        <v/>
      </c>
      <c r="X18" s="21" t="str">
        <f>_xlfn.XLOOKUP(V18,Admin!$A$2:$A$601,Admin!$D$2:$D$601,"",0)</f>
        <v/>
      </c>
      <c r="Y18" s="21" t="str">
        <f>_xlfn.XLOOKUP(V18,Admin!$A$2:$A$601,Admin!$E$2:$E$601,"",0)</f>
        <v/>
      </c>
      <c r="Z18" s="45"/>
      <c r="AA18" s="21" t="str">
        <f t="shared" si="3"/>
        <v/>
      </c>
      <c r="AC18" s="45"/>
      <c r="AD18" s="21" t="str">
        <f>_xlfn.XLOOKUP(AC18,Admin!$A$2:$A$601,Admin!$C$2:$C$601,"",0)</f>
        <v/>
      </c>
      <c r="AE18" s="21" t="str">
        <f>_xlfn.XLOOKUP(AC18,Admin!$A$2:$A$601,Admin!$D$2:$D$601,"",0)</f>
        <v/>
      </c>
      <c r="AF18" s="21" t="str">
        <f>_xlfn.XLOOKUP(AC18,Admin!$A$2:$A$601,Admin!$E$2:$E$601,"",0)</f>
        <v/>
      </c>
      <c r="AG18" s="45"/>
      <c r="AH18" s="21" t="str">
        <f t="shared" si="4"/>
        <v/>
      </c>
    </row>
    <row r="19" spans="1:34" x14ac:dyDescent="0.35">
      <c r="A19" s="45"/>
      <c r="B19" s="21" t="str">
        <f>_xlfn.XLOOKUP(A19,Admin!$A$2:$A$601,Admin!$C$2:$C$601,"",0)</f>
        <v/>
      </c>
      <c r="C19" s="21" t="str">
        <f>_xlfn.XLOOKUP(A19,Admin!$A$2:$A$601,Admin!$D$2:$D$601,"",0)</f>
        <v/>
      </c>
      <c r="D19" s="21" t="str">
        <f>_xlfn.XLOOKUP(A19,Admin!$A$2:$A$601,Admin!$E$2:$E$601,"",0)</f>
        <v/>
      </c>
      <c r="E19" s="45"/>
      <c r="F19" s="21" t="str">
        <f t="shared" si="0"/>
        <v/>
      </c>
      <c r="H19" s="45"/>
      <c r="I19" s="21" t="str">
        <f>_xlfn.XLOOKUP(H19,Admin!$A$2:$A$601,Admin!$C$2:$C$601,"",0)</f>
        <v/>
      </c>
      <c r="J19" s="21" t="str">
        <f>_xlfn.XLOOKUP(H19,Admin!$A$2:$A$601,Admin!$D$2:$D$601,"",0)</f>
        <v/>
      </c>
      <c r="K19" s="21" t="str">
        <f>_xlfn.XLOOKUP(H19,Admin!$A$2:$A$601,Admin!$E$2:$E$601,"",0)</f>
        <v/>
      </c>
      <c r="L19" s="45"/>
      <c r="M19" s="21" t="str">
        <f t="shared" si="1"/>
        <v/>
      </c>
      <c r="O19" s="45"/>
      <c r="P19" s="21" t="str">
        <f>_xlfn.XLOOKUP(O19,Admin!$A$2:$A$601,Admin!$C$2:$C$601,"",0)</f>
        <v/>
      </c>
      <c r="Q19" s="21" t="str">
        <f>_xlfn.XLOOKUP(O19,Admin!$A$2:$A$601,Admin!$D$2:$D$601,"",0)</f>
        <v/>
      </c>
      <c r="R19" s="21" t="str">
        <f>_xlfn.XLOOKUP(O19,Admin!$A$2:$A$601,Admin!$E$2:$E$601,"",0)</f>
        <v/>
      </c>
      <c r="S19" s="45"/>
      <c r="T19" s="21" t="str">
        <f t="shared" si="2"/>
        <v/>
      </c>
      <c r="V19" s="45"/>
      <c r="W19" s="21" t="str">
        <f>_xlfn.XLOOKUP(V19,Admin!$A$2:$A$601,Admin!$C$2:$C$601,"",0)</f>
        <v/>
      </c>
      <c r="X19" s="21" t="str">
        <f>_xlfn.XLOOKUP(V19,Admin!$A$2:$A$601,Admin!$D$2:$D$601,"",0)</f>
        <v/>
      </c>
      <c r="Y19" s="21" t="str">
        <f>_xlfn.XLOOKUP(V19,Admin!$A$2:$A$601,Admin!$E$2:$E$601,"",0)</f>
        <v/>
      </c>
      <c r="Z19" s="45"/>
      <c r="AA19" s="21" t="str">
        <f t="shared" si="3"/>
        <v/>
      </c>
      <c r="AC19" s="45"/>
      <c r="AD19" s="21" t="str">
        <f>_xlfn.XLOOKUP(AC19,Admin!$A$2:$A$601,Admin!$C$2:$C$601,"",0)</f>
        <v/>
      </c>
      <c r="AE19" s="21" t="str">
        <f>_xlfn.XLOOKUP(AC19,Admin!$A$2:$A$601,Admin!$D$2:$D$601,"",0)</f>
        <v/>
      </c>
      <c r="AF19" s="21" t="str">
        <f>_xlfn.XLOOKUP(AC19,Admin!$A$2:$A$601,Admin!$E$2:$E$601,"",0)</f>
        <v/>
      </c>
      <c r="AG19" s="45"/>
      <c r="AH19" s="21" t="str">
        <f t="shared" si="4"/>
        <v/>
      </c>
    </row>
    <row r="20" spans="1:34" x14ac:dyDescent="0.35">
      <c r="A20" s="45"/>
      <c r="B20" s="21" t="str">
        <f>_xlfn.XLOOKUP(A20,Admin!$A$2:$A$601,Admin!$C$2:$C$601,"",0)</f>
        <v/>
      </c>
      <c r="C20" s="21" t="str">
        <f>_xlfn.XLOOKUP(A20,Admin!$A$2:$A$601,Admin!$D$2:$D$601,"",0)</f>
        <v/>
      </c>
      <c r="D20" s="21" t="str">
        <f>_xlfn.XLOOKUP(A20,Admin!$A$2:$A$601,Admin!$E$2:$E$601,"",0)</f>
        <v/>
      </c>
      <c r="E20" s="45"/>
      <c r="F20" s="21" t="str">
        <f t="shared" si="0"/>
        <v/>
      </c>
      <c r="H20" s="45"/>
      <c r="I20" s="21" t="str">
        <f>_xlfn.XLOOKUP(H20,Admin!$A$2:$A$601,Admin!$C$2:$C$601,"",0)</f>
        <v/>
      </c>
      <c r="J20" s="21" t="str">
        <f>_xlfn.XLOOKUP(H20,Admin!$A$2:$A$601,Admin!$D$2:$D$601,"",0)</f>
        <v/>
      </c>
      <c r="K20" s="21" t="str">
        <f>_xlfn.XLOOKUP(H20,Admin!$A$2:$A$601,Admin!$E$2:$E$601,"",0)</f>
        <v/>
      </c>
      <c r="L20" s="45"/>
      <c r="M20" s="21" t="str">
        <f t="shared" si="1"/>
        <v/>
      </c>
      <c r="O20" s="45"/>
      <c r="P20" s="21" t="str">
        <f>_xlfn.XLOOKUP(O20,Admin!$A$2:$A$601,Admin!$C$2:$C$601,"",0)</f>
        <v/>
      </c>
      <c r="Q20" s="21" t="str">
        <f>_xlfn.XLOOKUP(O20,Admin!$A$2:$A$601,Admin!$D$2:$D$601,"",0)</f>
        <v/>
      </c>
      <c r="R20" s="21" t="str">
        <f>_xlfn.XLOOKUP(O20,Admin!$A$2:$A$601,Admin!$E$2:$E$601,"",0)</f>
        <v/>
      </c>
      <c r="S20" s="45"/>
      <c r="T20" s="21" t="str">
        <f t="shared" si="2"/>
        <v/>
      </c>
      <c r="V20" s="45"/>
      <c r="W20" s="21" t="str">
        <f>_xlfn.XLOOKUP(V20,Admin!$A$2:$A$601,Admin!$C$2:$C$601,"",0)</f>
        <v/>
      </c>
      <c r="X20" s="21" t="str">
        <f>_xlfn.XLOOKUP(V20,Admin!$A$2:$A$601,Admin!$D$2:$D$601,"",0)</f>
        <v/>
      </c>
      <c r="Y20" s="21" t="str">
        <f>_xlfn.XLOOKUP(V20,Admin!$A$2:$A$601,Admin!$E$2:$E$601,"",0)</f>
        <v/>
      </c>
      <c r="Z20" s="45"/>
      <c r="AA20" s="21" t="str">
        <f t="shared" si="3"/>
        <v/>
      </c>
      <c r="AC20" s="45"/>
      <c r="AD20" s="21" t="str">
        <f>_xlfn.XLOOKUP(AC20,Admin!$A$2:$A$601,Admin!$C$2:$C$601,"",0)</f>
        <v/>
      </c>
      <c r="AE20" s="21" t="str">
        <f>_xlfn.XLOOKUP(AC20,Admin!$A$2:$A$601,Admin!$D$2:$D$601,"",0)</f>
        <v/>
      </c>
      <c r="AF20" s="21" t="str">
        <f>_xlfn.XLOOKUP(AC20,Admin!$A$2:$A$601,Admin!$E$2:$E$601,"",0)</f>
        <v/>
      </c>
      <c r="AG20" s="45"/>
      <c r="AH20" s="21" t="str">
        <f t="shared" si="4"/>
        <v/>
      </c>
    </row>
    <row r="21" spans="1:34" x14ac:dyDescent="0.35">
      <c r="A21" s="45"/>
      <c r="B21" s="21" t="str">
        <f>_xlfn.XLOOKUP(A21,Admin!$A$2:$A$601,Admin!$C$2:$C$601,"",0)</f>
        <v/>
      </c>
      <c r="C21" s="21" t="str">
        <f>_xlfn.XLOOKUP(A21,Admin!$A$2:$A$601,Admin!$D$2:$D$601,"",0)</f>
        <v/>
      </c>
      <c r="D21" s="21" t="str">
        <f>_xlfn.XLOOKUP(A21,Admin!$A$2:$A$601,Admin!$E$2:$E$601,"",0)</f>
        <v/>
      </c>
      <c r="E21" s="45"/>
      <c r="F21" s="21" t="str">
        <f t="shared" si="0"/>
        <v/>
      </c>
      <c r="H21" s="45"/>
      <c r="I21" s="21" t="str">
        <f>_xlfn.XLOOKUP(H21,Admin!$A$2:$A$601,Admin!$C$2:$C$601,"",0)</f>
        <v/>
      </c>
      <c r="J21" s="21" t="str">
        <f>_xlfn.XLOOKUP(H21,Admin!$A$2:$A$601,Admin!$D$2:$D$601,"",0)</f>
        <v/>
      </c>
      <c r="K21" s="21" t="str">
        <f>_xlfn.XLOOKUP(H21,Admin!$A$2:$A$601,Admin!$E$2:$E$601,"",0)</f>
        <v/>
      </c>
      <c r="L21" s="45"/>
      <c r="M21" s="21" t="str">
        <f t="shared" si="1"/>
        <v/>
      </c>
      <c r="O21" s="45"/>
      <c r="P21" s="21" t="str">
        <f>_xlfn.XLOOKUP(O21,Admin!$A$2:$A$601,Admin!$C$2:$C$601,"",0)</f>
        <v/>
      </c>
      <c r="Q21" s="21" t="str">
        <f>_xlfn.XLOOKUP(O21,Admin!$A$2:$A$601,Admin!$D$2:$D$601,"",0)</f>
        <v/>
      </c>
      <c r="R21" s="21" t="str">
        <f>_xlfn.XLOOKUP(O21,Admin!$A$2:$A$601,Admin!$E$2:$E$601,"",0)</f>
        <v/>
      </c>
      <c r="S21" s="45"/>
      <c r="T21" s="21" t="str">
        <f t="shared" si="2"/>
        <v/>
      </c>
      <c r="V21" s="45"/>
      <c r="W21" s="21" t="str">
        <f>_xlfn.XLOOKUP(V21,Admin!$A$2:$A$601,Admin!$C$2:$C$601,"",0)</f>
        <v/>
      </c>
      <c r="X21" s="21" t="str">
        <f>_xlfn.XLOOKUP(V21,Admin!$A$2:$A$601,Admin!$D$2:$D$601,"",0)</f>
        <v/>
      </c>
      <c r="Y21" s="21" t="str">
        <f>_xlfn.XLOOKUP(V21,Admin!$A$2:$A$601,Admin!$E$2:$E$601,"",0)</f>
        <v/>
      </c>
      <c r="Z21" s="45"/>
      <c r="AA21" s="21" t="str">
        <f t="shared" si="3"/>
        <v/>
      </c>
      <c r="AC21" s="45"/>
      <c r="AD21" s="21" t="str">
        <f>_xlfn.XLOOKUP(AC21,Admin!$A$2:$A$601,Admin!$C$2:$C$601,"",0)</f>
        <v/>
      </c>
      <c r="AE21" s="21" t="str">
        <f>_xlfn.XLOOKUP(AC21,Admin!$A$2:$A$601,Admin!$D$2:$D$601,"",0)</f>
        <v/>
      </c>
      <c r="AF21" s="21" t="str">
        <f>_xlfn.XLOOKUP(AC21,Admin!$A$2:$A$601,Admin!$E$2:$E$601,"",0)</f>
        <v/>
      </c>
      <c r="AG21" s="45"/>
      <c r="AH21" s="21" t="str">
        <f t="shared" si="4"/>
        <v/>
      </c>
    </row>
    <row r="22" spans="1:34"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45"/>
      <c r="T22" s="21" t="str">
        <f t="shared" si="2"/>
        <v/>
      </c>
      <c r="V22" s="45"/>
      <c r="W22" s="21" t="str">
        <f>_xlfn.XLOOKUP(V22,Admin!$A$2:$A$601,Admin!$C$2:$C$601,"",0)</f>
        <v/>
      </c>
      <c r="X22" s="21" t="str">
        <f>_xlfn.XLOOKUP(V22,Admin!$A$2:$A$601,Admin!$D$2:$D$601,"",0)</f>
        <v/>
      </c>
      <c r="Y22" s="21" t="str">
        <f>_xlfn.XLOOKUP(V22,Admin!$A$2:$A$601,Admin!$E$2:$E$601,"",0)</f>
        <v/>
      </c>
      <c r="Z22" s="45"/>
      <c r="AA22" s="21" t="str">
        <f t="shared" si="3"/>
        <v/>
      </c>
      <c r="AC22" s="45"/>
      <c r="AD22" s="21" t="str">
        <f>_xlfn.XLOOKUP(AC22,Admin!$A$2:$A$601,Admin!$C$2:$C$601,"",0)</f>
        <v/>
      </c>
      <c r="AE22" s="21" t="str">
        <f>_xlfn.XLOOKUP(AC22,Admin!$A$2:$A$601,Admin!$D$2:$D$601,"",0)</f>
        <v/>
      </c>
      <c r="AF22" s="21" t="str">
        <f>_xlfn.XLOOKUP(AC22,Admin!$A$2:$A$601,Admin!$E$2:$E$601,"",0)</f>
        <v/>
      </c>
      <c r="AG22" s="45"/>
      <c r="AH22" s="21" t="str">
        <f t="shared" si="4"/>
        <v/>
      </c>
    </row>
    <row r="23" spans="1:34"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c r="V23" s="45"/>
      <c r="W23" s="21" t="str">
        <f>_xlfn.XLOOKUP(V23,Admin!$A$2:$A$601,Admin!$C$2:$C$601,"",0)</f>
        <v/>
      </c>
      <c r="X23" s="21" t="str">
        <f>_xlfn.XLOOKUP(V23,Admin!$A$2:$A$601,Admin!$D$2:$D$601,"",0)</f>
        <v/>
      </c>
      <c r="Y23" s="21" t="str">
        <f>_xlfn.XLOOKUP(V23,Admin!$A$2:$A$601,Admin!$E$2:$E$601,"",0)</f>
        <v/>
      </c>
      <c r="Z23" s="45"/>
      <c r="AA23" s="21" t="str">
        <f t="shared" si="3"/>
        <v/>
      </c>
      <c r="AC23" s="45"/>
      <c r="AD23" s="21" t="str">
        <f>_xlfn.XLOOKUP(AC23,Admin!$A$2:$A$601,Admin!$C$2:$C$601,"",0)</f>
        <v/>
      </c>
      <c r="AE23" s="21" t="str">
        <f>_xlfn.XLOOKUP(AC23,Admin!$A$2:$A$601,Admin!$D$2:$D$601,"",0)</f>
        <v/>
      </c>
      <c r="AF23" s="21" t="str">
        <f>_xlfn.XLOOKUP(AC23,Admin!$A$2:$A$601,Admin!$E$2:$E$601,"",0)</f>
        <v/>
      </c>
      <c r="AG23" s="45"/>
      <c r="AH23" s="21" t="str">
        <f t="shared" si="4"/>
        <v/>
      </c>
    </row>
    <row r="24" spans="1:34"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c r="V24" s="45"/>
      <c r="W24" s="21" t="str">
        <f>_xlfn.XLOOKUP(V24,Admin!$A$2:$A$601,Admin!$C$2:$C$601,"",0)</f>
        <v/>
      </c>
      <c r="X24" s="21" t="str">
        <f>_xlfn.XLOOKUP(V24,Admin!$A$2:$A$601,Admin!$D$2:$D$601,"",0)</f>
        <v/>
      </c>
      <c r="Y24" s="21" t="str">
        <f>_xlfn.XLOOKUP(V24,Admin!$A$2:$A$601,Admin!$E$2:$E$601,"",0)</f>
        <v/>
      </c>
      <c r="Z24" s="45"/>
      <c r="AA24" s="21" t="str">
        <f t="shared" si="3"/>
        <v/>
      </c>
      <c r="AC24" s="45"/>
      <c r="AD24" s="21" t="str">
        <f>_xlfn.XLOOKUP(AC24,Admin!$A$2:$A$601,Admin!$C$2:$C$601,"",0)</f>
        <v/>
      </c>
      <c r="AE24" s="21" t="str">
        <f>_xlfn.XLOOKUP(AC24,Admin!$A$2:$A$601,Admin!$D$2:$D$601,"",0)</f>
        <v/>
      </c>
      <c r="AF24" s="21" t="str">
        <f>_xlfn.XLOOKUP(AC24,Admin!$A$2:$A$601,Admin!$E$2:$E$601,"",0)</f>
        <v/>
      </c>
      <c r="AG24" s="45"/>
      <c r="AH24" s="21" t="str">
        <f t="shared" si="4"/>
        <v/>
      </c>
    </row>
    <row r="25" spans="1:34"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c r="V25" s="45"/>
      <c r="W25" s="21" t="str">
        <f>_xlfn.XLOOKUP(V25,Admin!$A$2:$A$601,Admin!$C$2:$C$601,"",0)</f>
        <v/>
      </c>
      <c r="X25" s="21" t="str">
        <f>_xlfn.XLOOKUP(V25,Admin!$A$2:$A$601,Admin!$D$2:$D$601,"",0)</f>
        <v/>
      </c>
      <c r="Y25" s="21" t="str">
        <f>_xlfn.XLOOKUP(V25,Admin!$A$2:$A$601,Admin!$E$2:$E$601,"",0)</f>
        <v/>
      </c>
      <c r="Z25" s="45"/>
      <c r="AA25" s="21" t="str">
        <f t="shared" si="3"/>
        <v/>
      </c>
      <c r="AC25" s="45"/>
      <c r="AD25" s="21" t="str">
        <f>_xlfn.XLOOKUP(AC25,Admin!$A$2:$A$601,Admin!$C$2:$C$601,"",0)</f>
        <v/>
      </c>
      <c r="AE25" s="21" t="str">
        <f>_xlfn.XLOOKUP(AC25,Admin!$A$2:$A$601,Admin!$D$2:$D$601,"",0)</f>
        <v/>
      </c>
      <c r="AF25" s="21" t="str">
        <f>_xlfn.XLOOKUP(AC25,Admin!$A$2:$A$601,Admin!$E$2:$E$601,"",0)</f>
        <v/>
      </c>
      <c r="AG25" s="45"/>
      <c r="AH25" s="21" t="str">
        <f t="shared" si="4"/>
        <v/>
      </c>
    </row>
    <row r="26" spans="1:34"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c r="V26" s="45"/>
      <c r="W26" s="21" t="str">
        <f>_xlfn.XLOOKUP(V26,Admin!$A$2:$A$601,Admin!$C$2:$C$601,"",0)</f>
        <v/>
      </c>
      <c r="X26" s="21" t="str">
        <f>_xlfn.XLOOKUP(V26,Admin!$A$2:$A$601,Admin!$D$2:$D$601,"",0)</f>
        <v/>
      </c>
      <c r="Y26" s="21" t="str">
        <f>_xlfn.XLOOKUP(V26,Admin!$A$2:$A$601,Admin!$E$2:$E$601,"",0)</f>
        <v/>
      </c>
      <c r="Z26" s="45"/>
      <c r="AA26" s="21" t="str">
        <f t="shared" si="3"/>
        <v/>
      </c>
      <c r="AC26" s="45"/>
      <c r="AD26" s="21" t="str">
        <f>_xlfn.XLOOKUP(AC26,Admin!$A$2:$A$601,Admin!$C$2:$C$601,"",0)</f>
        <v/>
      </c>
      <c r="AE26" s="21" t="str">
        <f>_xlfn.XLOOKUP(AC26,Admin!$A$2:$A$601,Admin!$D$2:$D$601,"",0)</f>
        <v/>
      </c>
      <c r="AF26" s="21" t="str">
        <f>_xlfn.XLOOKUP(AC26,Admin!$A$2:$A$601,Admin!$E$2:$E$601,"",0)</f>
        <v/>
      </c>
      <c r="AG26" s="45"/>
      <c r="AH26" s="21" t="str">
        <f t="shared" si="4"/>
        <v/>
      </c>
    </row>
    <row r="27" spans="1:34"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c r="V27" s="45"/>
      <c r="W27" s="21" t="str">
        <f>_xlfn.XLOOKUP(V27,Admin!$A$2:$A$601,Admin!$C$2:$C$601,"",0)</f>
        <v/>
      </c>
      <c r="X27" s="21" t="str">
        <f>_xlfn.XLOOKUP(V27,Admin!$A$2:$A$601,Admin!$D$2:$D$601,"",0)</f>
        <v/>
      </c>
      <c r="Y27" s="21" t="str">
        <f>_xlfn.XLOOKUP(V27,Admin!$A$2:$A$601,Admin!$E$2:$E$601,"",0)</f>
        <v/>
      </c>
      <c r="Z27" s="45"/>
      <c r="AA27" s="21" t="str">
        <f t="shared" si="3"/>
        <v/>
      </c>
      <c r="AC27" s="45"/>
      <c r="AD27" s="21" t="str">
        <f>_xlfn.XLOOKUP(AC27,Admin!$A$2:$A$601,Admin!$C$2:$C$601,"",0)</f>
        <v/>
      </c>
      <c r="AE27" s="21" t="str">
        <f>_xlfn.XLOOKUP(AC27,Admin!$A$2:$A$601,Admin!$D$2:$D$601,"",0)</f>
        <v/>
      </c>
      <c r="AF27" s="21" t="str">
        <f>_xlfn.XLOOKUP(AC27,Admin!$A$2:$A$601,Admin!$E$2:$E$601,"",0)</f>
        <v/>
      </c>
      <c r="AG27" s="45"/>
      <c r="AH27" s="21" t="str">
        <f t="shared" si="4"/>
        <v/>
      </c>
    </row>
    <row r="28" spans="1:34"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c r="V28" s="45"/>
      <c r="W28" s="21" t="str">
        <f>_xlfn.XLOOKUP(V28,Admin!$A$2:$A$601,Admin!$C$2:$C$601,"",0)</f>
        <v/>
      </c>
      <c r="X28" s="21" t="str">
        <f>_xlfn.XLOOKUP(V28,Admin!$A$2:$A$601,Admin!$D$2:$D$601,"",0)</f>
        <v/>
      </c>
      <c r="Y28" s="21" t="str">
        <f>_xlfn.XLOOKUP(V28,Admin!$A$2:$A$601,Admin!$E$2:$E$601,"",0)</f>
        <v/>
      </c>
      <c r="Z28" s="45"/>
      <c r="AA28" s="21" t="str">
        <f t="shared" si="3"/>
        <v/>
      </c>
      <c r="AC28" s="45"/>
      <c r="AD28" s="21" t="str">
        <f>_xlfn.XLOOKUP(AC28,Admin!$A$2:$A$601,Admin!$C$2:$C$601,"",0)</f>
        <v/>
      </c>
      <c r="AE28" s="21" t="str">
        <f>_xlfn.XLOOKUP(AC28,Admin!$A$2:$A$601,Admin!$D$2:$D$601,"",0)</f>
        <v/>
      </c>
      <c r="AF28" s="21" t="str">
        <f>_xlfn.XLOOKUP(AC28,Admin!$A$2:$A$601,Admin!$E$2:$E$601,"",0)</f>
        <v/>
      </c>
      <c r="AG28" s="45"/>
      <c r="AH28" s="21" t="str">
        <f t="shared" si="4"/>
        <v/>
      </c>
    </row>
    <row r="29" spans="1:34"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c r="V29" s="45"/>
      <c r="W29" s="21" t="str">
        <f>_xlfn.XLOOKUP(V29,Admin!$A$2:$A$601,Admin!$C$2:$C$601,"",0)</f>
        <v/>
      </c>
      <c r="X29" s="21" t="str">
        <f>_xlfn.XLOOKUP(V29,Admin!$A$2:$A$601,Admin!$D$2:$D$601,"",0)</f>
        <v/>
      </c>
      <c r="Y29" s="21" t="str">
        <f>_xlfn.XLOOKUP(V29,Admin!$A$2:$A$601,Admin!$E$2:$E$601,"",0)</f>
        <v/>
      </c>
      <c r="Z29" s="45"/>
      <c r="AA29" s="21" t="str">
        <f t="shared" si="3"/>
        <v/>
      </c>
      <c r="AC29" s="45"/>
      <c r="AD29" s="21" t="str">
        <f>_xlfn.XLOOKUP(AC29,Admin!$A$2:$A$601,Admin!$C$2:$C$601,"",0)</f>
        <v/>
      </c>
      <c r="AE29" s="21" t="str">
        <f>_xlfn.XLOOKUP(AC29,Admin!$A$2:$A$601,Admin!$D$2:$D$601,"",0)</f>
        <v/>
      </c>
      <c r="AF29" s="21" t="str">
        <f>_xlfn.XLOOKUP(AC29,Admin!$A$2:$A$601,Admin!$E$2:$E$601,"",0)</f>
        <v/>
      </c>
      <c r="AG29" s="45"/>
      <c r="AH29" s="21" t="str">
        <f t="shared" si="4"/>
        <v/>
      </c>
    </row>
    <row r="30" spans="1:34"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c r="V30" s="45"/>
      <c r="W30" s="21" t="str">
        <f>_xlfn.XLOOKUP(V30,Admin!$A$2:$A$601,Admin!$C$2:$C$601,"",0)</f>
        <v/>
      </c>
      <c r="X30" s="21" t="str">
        <f>_xlfn.XLOOKUP(V30,Admin!$A$2:$A$601,Admin!$D$2:$D$601,"",0)</f>
        <v/>
      </c>
      <c r="Y30" s="21" t="str">
        <f>_xlfn.XLOOKUP(V30,Admin!$A$2:$A$601,Admin!$E$2:$E$601,"",0)</f>
        <v/>
      </c>
      <c r="Z30" s="45"/>
      <c r="AA30" s="21" t="str">
        <f t="shared" si="3"/>
        <v/>
      </c>
      <c r="AC30" s="45"/>
      <c r="AD30" s="21" t="str">
        <f>_xlfn.XLOOKUP(AC30,Admin!$A$2:$A$601,Admin!$C$2:$C$601,"",0)</f>
        <v/>
      </c>
      <c r="AE30" s="21" t="str">
        <f>_xlfn.XLOOKUP(AC30,Admin!$A$2:$A$601,Admin!$D$2:$D$601,"",0)</f>
        <v/>
      </c>
      <c r="AF30" s="21" t="str">
        <f>_xlfn.XLOOKUP(AC30,Admin!$A$2:$A$601,Admin!$E$2:$E$601,"",0)</f>
        <v/>
      </c>
      <c r="AG30" s="45"/>
      <c r="AH30" s="21" t="str">
        <f t="shared" si="4"/>
        <v/>
      </c>
    </row>
    <row r="31" spans="1:34"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c r="V31" s="45"/>
      <c r="W31" s="21" t="str">
        <f>_xlfn.XLOOKUP(V31,Admin!$A$2:$A$601,Admin!$C$2:$C$601,"",0)</f>
        <v/>
      </c>
      <c r="X31" s="21" t="str">
        <f>_xlfn.XLOOKUP(V31,Admin!$A$2:$A$601,Admin!$D$2:$D$601,"",0)</f>
        <v/>
      </c>
      <c r="Y31" s="21" t="str">
        <f>_xlfn.XLOOKUP(V31,Admin!$A$2:$A$601,Admin!$E$2:$E$601,"",0)</f>
        <v/>
      </c>
      <c r="Z31" s="45"/>
      <c r="AA31" s="21" t="str">
        <f t="shared" si="3"/>
        <v/>
      </c>
      <c r="AC31" s="45"/>
      <c r="AD31" s="21" t="str">
        <f>_xlfn.XLOOKUP(AC31,Admin!$A$2:$A$601,Admin!$C$2:$C$601,"",0)</f>
        <v/>
      </c>
      <c r="AE31" s="21" t="str">
        <f>_xlfn.XLOOKUP(AC31,Admin!$A$2:$A$601,Admin!$D$2:$D$601,"",0)</f>
        <v/>
      </c>
      <c r="AF31" s="21" t="str">
        <f>_xlfn.XLOOKUP(AC31,Admin!$A$2:$A$601,Admin!$E$2:$E$601,"",0)</f>
        <v/>
      </c>
      <c r="AG31" s="45"/>
      <c r="AH31" s="21" t="str">
        <f t="shared" si="4"/>
        <v/>
      </c>
    </row>
    <row r="32" spans="1:34"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c r="V32" s="45"/>
      <c r="W32" s="21" t="str">
        <f>_xlfn.XLOOKUP(V32,Admin!$A$2:$A$601,Admin!$C$2:$C$601,"",0)</f>
        <v/>
      </c>
      <c r="X32" s="21" t="str">
        <f>_xlfn.XLOOKUP(V32,Admin!$A$2:$A$601,Admin!$D$2:$D$601,"",0)</f>
        <v/>
      </c>
      <c r="Y32" s="21" t="str">
        <f>_xlfn.XLOOKUP(V32,Admin!$A$2:$A$601,Admin!$E$2:$E$601,"",0)</f>
        <v/>
      </c>
      <c r="Z32" s="45"/>
      <c r="AA32" s="21" t="str">
        <f t="shared" si="3"/>
        <v/>
      </c>
      <c r="AC32" s="45"/>
      <c r="AD32" s="21" t="str">
        <f>_xlfn.XLOOKUP(AC32,Admin!$A$2:$A$601,Admin!$C$2:$C$601,"",0)</f>
        <v/>
      </c>
      <c r="AE32" s="21" t="str">
        <f>_xlfn.XLOOKUP(AC32,Admin!$A$2:$A$601,Admin!$D$2:$D$601,"",0)</f>
        <v/>
      </c>
      <c r="AF32" s="21" t="str">
        <f>_xlfn.XLOOKUP(AC32,Admin!$A$2:$A$601,Admin!$E$2:$E$601,"",0)</f>
        <v/>
      </c>
      <c r="AG32" s="45"/>
      <c r="AH32" s="21" t="str">
        <f t="shared" si="4"/>
        <v/>
      </c>
    </row>
    <row r="33" spans="1:34"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c r="V33" s="45"/>
      <c r="W33" s="21" t="str">
        <f>_xlfn.XLOOKUP(V33,Admin!$A$2:$A$601,Admin!$C$2:$C$601,"",0)</f>
        <v/>
      </c>
      <c r="X33" s="21" t="str">
        <f>_xlfn.XLOOKUP(V33,Admin!$A$2:$A$601,Admin!$D$2:$D$601,"",0)</f>
        <v/>
      </c>
      <c r="Y33" s="21" t="str">
        <f>_xlfn.XLOOKUP(V33,Admin!$A$2:$A$601,Admin!$E$2:$E$601,"",0)</f>
        <v/>
      </c>
      <c r="Z33" s="45"/>
      <c r="AA33" s="21" t="str">
        <f t="shared" si="3"/>
        <v/>
      </c>
      <c r="AC33" s="45"/>
      <c r="AD33" s="21" t="str">
        <f>_xlfn.XLOOKUP(AC33,Admin!$A$2:$A$601,Admin!$C$2:$C$601,"",0)</f>
        <v/>
      </c>
      <c r="AE33" s="21" t="str">
        <f>_xlfn.XLOOKUP(AC33,Admin!$A$2:$A$601,Admin!$D$2:$D$601,"",0)</f>
        <v/>
      </c>
      <c r="AF33" s="21" t="str">
        <f>_xlfn.XLOOKUP(AC33,Admin!$A$2:$A$601,Admin!$E$2:$E$601,"",0)</f>
        <v/>
      </c>
      <c r="AG33" s="45"/>
      <c r="AH33" s="21" t="str">
        <f t="shared" si="4"/>
        <v/>
      </c>
    </row>
    <row r="34" spans="1:34"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c r="V34" s="45"/>
      <c r="W34" s="21" t="str">
        <f>_xlfn.XLOOKUP(V34,Admin!$A$2:$A$601,Admin!$C$2:$C$601,"",0)</f>
        <v/>
      </c>
      <c r="X34" s="21" t="str">
        <f>_xlfn.XLOOKUP(V34,Admin!$A$2:$A$601,Admin!$D$2:$D$601,"",0)</f>
        <v/>
      </c>
      <c r="Y34" s="21" t="str">
        <f>_xlfn.XLOOKUP(V34,Admin!$A$2:$A$601,Admin!$E$2:$E$601,"",0)</f>
        <v/>
      </c>
      <c r="Z34" s="45"/>
      <c r="AA34" s="21" t="str">
        <f t="shared" si="3"/>
        <v/>
      </c>
      <c r="AC34" s="45"/>
      <c r="AD34" s="21" t="str">
        <f>_xlfn.XLOOKUP(AC34,Admin!$A$2:$A$601,Admin!$C$2:$C$601,"",0)</f>
        <v/>
      </c>
      <c r="AE34" s="21" t="str">
        <f>_xlfn.XLOOKUP(AC34,Admin!$A$2:$A$601,Admin!$D$2:$D$601,"",0)</f>
        <v/>
      </c>
      <c r="AF34" s="21" t="str">
        <f>_xlfn.XLOOKUP(AC34,Admin!$A$2:$A$601,Admin!$E$2:$E$601,"",0)</f>
        <v/>
      </c>
      <c r="AG34" s="45"/>
      <c r="AH34" s="21" t="str">
        <f t="shared" si="4"/>
        <v/>
      </c>
    </row>
    <row r="35" spans="1:34"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c r="V35" s="45"/>
      <c r="W35" s="21" t="str">
        <f>_xlfn.XLOOKUP(V35,Admin!$A$2:$A$601,Admin!$C$2:$C$601,"",0)</f>
        <v/>
      </c>
      <c r="X35" s="21" t="str">
        <f>_xlfn.XLOOKUP(V35,Admin!$A$2:$A$601,Admin!$D$2:$D$601,"",0)</f>
        <v/>
      </c>
      <c r="Y35" s="21" t="str">
        <f>_xlfn.XLOOKUP(V35,Admin!$A$2:$A$601,Admin!$E$2:$E$601,"",0)</f>
        <v/>
      </c>
      <c r="Z35" s="45"/>
      <c r="AA35" s="21" t="str">
        <f t="shared" si="3"/>
        <v/>
      </c>
      <c r="AC35" s="45"/>
      <c r="AD35" s="21" t="str">
        <f>_xlfn.XLOOKUP(AC35,Admin!$A$2:$A$601,Admin!$C$2:$C$601,"",0)</f>
        <v/>
      </c>
      <c r="AE35" s="21" t="str">
        <f>_xlfn.XLOOKUP(AC35,Admin!$A$2:$A$601,Admin!$D$2:$D$601,"",0)</f>
        <v/>
      </c>
      <c r="AF35" s="21" t="str">
        <f>_xlfn.XLOOKUP(AC35,Admin!$A$2:$A$601,Admin!$E$2:$E$601,"",0)</f>
        <v/>
      </c>
      <c r="AG35" s="45"/>
      <c r="AH35" s="21" t="str">
        <f t="shared" si="4"/>
        <v/>
      </c>
    </row>
    <row r="36" spans="1:34"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c r="V36" s="45"/>
      <c r="W36" s="21" t="str">
        <f>_xlfn.XLOOKUP(V36,Admin!$A$2:$A$601,Admin!$C$2:$C$601,"",0)</f>
        <v/>
      </c>
      <c r="X36" s="21" t="str">
        <f>_xlfn.XLOOKUP(V36,Admin!$A$2:$A$601,Admin!$D$2:$D$601,"",0)</f>
        <v/>
      </c>
      <c r="Y36" s="21" t="str">
        <f>_xlfn.XLOOKUP(V36,Admin!$A$2:$A$601,Admin!$E$2:$E$601,"",0)</f>
        <v/>
      </c>
      <c r="Z36" s="45"/>
      <c r="AA36" s="21" t="str">
        <f t="shared" si="3"/>
        <v/>
      </c>
      <c r="AC36" s="45"/>
      <c r="AD36" s="21" t="str">
        <f>_xlfn.XLOOKUP(AC36,Admin!$A$2:$A$601,Admin!$C$2:$C$601,"",0)</f>
        <v/>
      </c>
      <c r="AE36" s="21" t="str">
        <f>_xlfn.XLOOKUP(AC36,Admin!$A$2:$A$601,Admin!$D$2:$D$601,"",0)</f>
        <v/>
      </c>
      <c r="AF36" s="21" t="str">
        <f>_xlfn.XLOOKUP(AC36,Admin!$A$2:$A$601,Admin!$E$2:$E$601,"",0)</f>
        <v/>
      </c>
      <c r="AG36" s="45"/>
      <c r="AH36" s="21" t="str">
        <f t="shared" si="4"/>
        <v/>
      </c>
    </row>
    <row r="37" spans="1:34"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c r="V37" s="45"/>
      <c r="W37" s="21" t="str">
        <f>_xlfn.XLOOKUP(V37,Admin!$A$2:$A$601,Admin!$C$2:$C$601,"",0)</f>
        <v/>
      </c>
      <c r="X37" s="21" t="str">
        <f>_xlfn.XLOOKUP(V37,Admin!$A$2:$A$601,Admin!$D$2:$D$601,"",0)</f>
        <v/>
      </c>
      <c r="Y37" s="21" t="str">
        <f>_xlfn.XLOOKUP(V37,Admin!$A$2:$A$601,Admin!$E$2:$E$601,"",0)</f>
        <v/>
      </c>
      <c r="Z37" s="45"/>
      <c r="AA37" s="21" t="str">
        <f t="shared" si="3"/>
        <v/>
      </c>
      <c r="AC37" s="45"/>
      <c r="AD37" s="21" t="str">
        <f>_xlfn.XLOOKUP(AC37,Admin!$A$2:$A$601,Admin!$C$2:$C$601,"",0)</f>
        <v/>
      </c>
      <c r="AE37" s="21" t="str">
        <f>_xlfn.XLOOKUP(AC37,Admin!$A$2:$A$601,Admin!$D$2:$D$601,"",0)</f>
        <v/>
      </c>
      <c r="AF37" s="21" t="str">
        <f>_xlfn.XLOOKUP(AC37,Admin!$A$2:$A$601,Admin!$E$2:$E$601,"",0)</f>
        <v/>
      </c>
      <c r="AG37" s="45"/>
      <c r="AH37" s="21" t="str">
        <f t="shared" si="4"/>
        <v/>
      </c>
    </row>
    <row r="38" spans="1:34"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c r="V38" s="45"/>
      <c r="W38" s="21" t="str">
        <f>_xlfn.XLOOKUP(V38,Admin!$A$2:$A$601,Admin!$C$2:$C$601,"",0)</f>
        <v/>
      </c>
      <c r="X38" s="21" t="str">
        <f>_xlfn.XLOOKUP(V38,Admin!$A$2:$A$601,Admin!$D$2:$D$601,"",0)</f>
        <v/>
      </c>
      <c r="Y38" s="21" t="str">
        <f>_xlfn.XLOOKUP(V38,Admin!$A$2:$A$601,Admin!$E$2:$E$601,"",0)</f>
        <v/>
      </c>
      <c r="Z38" s="45"/>
      <c r="AA38" s="21" t="str">
        <f t="shared" si="3"/>
        <v/>
      </c>
      <c r="AC38" s="45"/>
      <c r="AD38" s="21" t="str">
        <f>_xlfn.XLOOKUP(AC38,Admin!$A$2:$A$601,Admin!$C$2:$C$601,"",0)</f>
        <v/>
      </c>
      <c r="AE38" s="21" t="str">
        <f>_xlfn.XLOOKUP(AC38,Admin!$A$2:$A$601,Admin!$D$2:$D$601,"",0)</f>
        <v/>
      </c>
      <c r="AF38" s="21" t="str">
        <f>_xlfn.XLOOKUP(AC38,Admin!$A$2:$A$601,Admin!$E$2:$E$601,"",0)</f>
        <v/>
      </c>
      <c r="AG38" s="45"/>
      <c r="AH38" s="21" t="str">
        <f t="shared" si="4"/>
        <v/>
      </c>
    </row>
    <row r="39" spans="1:34"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c r="V39" s="45"/>
      <c r="W39" s="21" t="str">
        <f>_xlfn.XLOOKUP(V39,Admin!$A$2:$A$601,Admin!$C$2:$C$601,"",0)</f>
        <v/>
      </c>
      <c r="X39" s="21" t="str">
        <f>_xlfn.XLOOKUP(V39,Admin!$A$2:$A$601,Admin!$D$2:$D$601,"",0)</f>
        <v/>
      </c>
      <c r="Y39" s="21" t="str">
        <f>_xlfn.XLOOKUP(V39,Admin!$A$2:$A$601,Admin!$E$2:$E$601,"",0)</f>
        <v/>
      </c>
      <c r="Z39" s="45"/>
      <c r="AA39" s="21" t="str">
        <f t="shared" si="3"/>
        <v/>
      </c>
      <c r="AC39" s="45"/>
      <c r="AD39" s="21" t="str">
        <f>_xlfn.XLOOKUP(AC39,Admin!$A$2:$A$601,Admin!$C$2:$C$601,"",0)</f>
        <v/>
      </c>
      <c r="AE39" s="21" t="str">
        <f>_xlfn.XLOOKUP(AC39,Admin!$A$2:$A$601,Admin!$D$2:$D$601,"",0)</f>
        <v/>
      </c>
      <c r="AF39" s="21" t="str">
        <f>_xlfn.XLOOKUP(AC39,Admin!$A$2:$A$601,Admin!$E$2:$E$601,"",0)</f>
        <v/>
      </c>
      <c r="AG39" s="45"/>
      <c r="AH39" s="21" t="str">
        <f t="shared" si="4"/>
        <v/>
      </c>
    </row>
    <row r="40" spans="1:34"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c r="V40" s="45"/>
      <c r="W40" s="21" t="str">
        <f>_xlfn.XLOOKUP(V40,Admin!$A$2:$A$601,Admin!$C$2:$C$601,"",0)</f>
        <v/>
      </c>
      <c r="X40" s="21" t="str">
        <f>_xlfn.XLOOKUP(V40,Admin!$A$2:$A$601,Admin!$D$2:$D$601,"",0)</f>
        <v/>
      </c>
      <c r="Y40" s="21" t="str">
        <f>_xlfn.XLOOKUP(V40,Admin!$A$2:$A$601,Admin!$E$2:$E$601,"",0)</f>
        <v/>
      </c>
      <c r="Z40" s="45"/>
      <c r="AA40" s="21" t="str">
        <f t="shared" si="3"/>
        <v/>
      </c>
      <c r="AC40" s="45"/>
      <c r="AD40" s="21" t="str">
        <f>_xlfn.XLOOKUP(AC40,Admin!$A$2:$A$601,Admin!$C$2:$C$601,"",0)</f>
        <v/>
      </c>
      <c r="AE40" s="21" t="str">
        <f>_xlfn.XLOOKUP(AC40,Admin!$A$2:$A$601,Admin!$D$2:$D$601,"",0)</f>
        <v/>
      </c>
      <c r="AF40" s="21" t="str">
        <f>_xlfn.XLOOKUP(AC40,Admin!$A$2:$A$601,Admin!$E$2:$E$601,"",0)</f>
        <v/>
      </c>
      <c r="AG40" s="45"/>
      <c r="AH40" s="21" t="str">
        <f t="shared" si="4"/>
        <v/>
      </c>
    </row>
    <row r="41" spans="1:34"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c r="V41" s="45"/>
      <c r="W41" s="21" t="str">
        <f>_xlfn.XLOOKUP(V41,Admin!$A$2:$A$601,Admin!$C$2:$C$601,"",0)</f>
        <v/>
      </c>
      <c r="X41" s="21" t="str">
        <f>_xlfn.XLOOKUP(V41,Admin!$A$2:$A$601,Admin!$D$2:$D$601,"",0)</f>
        <v/>
      </c>
      <c r="Y41" s="21" t="str">
        <f>_xlfn.XLOOKUP(V41,Admin!$A$2:$A$601,Admin!$E$2:$E$601,"",0)</f>
        <v/>
      </c>
      <c r="Z41" s="45"/>
      <c r="AA41" s="21" t="str">
        <f t="shared" si="3"/>
        <v/>
      </c>
      <c r="AC41" s="45"/>
      <c r="AD41" s="21" t="str">
        <f>_xlfn.XLOOKUP(AC41,Admin!$A$2:$A$601,Admin!$C$2:$C$601,"",0)</f>
        <v/>
      </c>
      <c r="AE41" s="21" t="str">
        <f>_xlfn.XLOOKUP(AC41,Admin!$A$2:$A$601,Admin!$D$2:$D$601,"",0)</f>
        <v/>
      </c>
      <c r="AF41" s="21" t="str">
        <f>_xlfn.XLOOKUP(AC41,Admin!$A$2:$A$601,Admin!$E$2:$E$601,"",0)</f>
        <v/>
      </c>
      <c r="AG41" s="45"/>
      <c r="AH41" s="21" t="str">
        <f t="shared" si="4"/>
        <v/>
      </c>
    </row>
    <row r="42" spans="1:34"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c r="V42" s="45"/>
      <c r="W42" s="21" t="str">
        <f>_xlfn.XLOOKUP(V42,Admin!$A$2:$A$601,Admin!$C$2:$C$601,"",0)</f>
        <v/>
      </c>
      <c r="X42" s="21" t="str">
        <f>_xlfn.XLOOKUP(V42,Admin!$A$2:$A$601,Admin!$D$2:$D$601,"",0)</f>
        <v/>
      </c>
      <c r="Y42" s="21" t="str">
        <f>_xlfn.XLOOKUP(V42,Admin!$A$2:$A$601,Admin!$E$2:$E$601,"",0)</f>
        <v/>
      </c>
      <c r="Z42" s="45"/>
      <c r="AA42" s="21" t="str">
        <f t="shared" si="3"/>
        <v/>
      </c>
      <c r="AC42" s="45"/>
      <c r="AD42" s="21" t="str">
        <f>_xlfn.XLOOKUP(AC42,Admin!$A$2:$A$601,Admin!$C$2:$C$601,"",0)</f>
        <v/>
      </c>
      <c r="AE42" s="21" t="str">
        <f>_xlfn.XLOOKUP(AC42,Admin!$A$2:$A$601,Admin!$D$2:$D$601,"",0)</f>
        <v/>
      </c>
      <c r="AF42" s="21" t="str">
        <f>_xlfn.XLOOKUP(AC42,Admin!$A$2:$A$601,Admin!$E$2:$E$601,"",0)</f>
        <v/>
      </c>
      <c r="AG42" s="45"/>
      <c r="AH42" s="21" t="str">
        <f t="shared" si="4"/>
        <v/>
      </c>
    </row>
    <row r="43" spans="1:34"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c r="V43" s="45"/>
      <c r="W43" s="21" t="str">
        <f>_xlfn.XLOOKUP(V43,Admin!$A$2:$A$601,Admin!$C$2:$C$601,"",0)</f>
        <v/>
      </c>
      <c r="X43" s="21" t="str">
        <f>_xlfn.XLOOKUP(V43,Admin!$A$2:$A$601,Admin!$D$2:$D$601,"",0)</f>
        <v/>
      </c>
      <c r="Y43" s="21" t="str">
        <f>_xlfn.XLOOKUP(V43,Admin!$A$2:$A$601,Admin!$E$2:$E$601,"",0)</f>
        <v/>
      </c>
      <c r="Z43" s="45"/>
      <c r="AA43" s="21" t="str">
        <f t="shared" si="3"/>
        <v/>
      </c>
      <c r="AC43" s="45"/>
      <c r="AD43" s="21" t="str">
        <f>_xlfn.XLOOKUP(AC43,Admin!$A$2:$A$601,Admin!$C$2:$C$601,"",0)</f>
        <v/>
      </c>
      <c r="AE43" s="21" t="str">
        <f>_xlfn.XLOOKUP(AC43,Admin!$A$2:$A$601,Admin!$D$2:$D$601,"",0)</f>
        <v/>
      </c>
      <c r="AF43" s="21" t="str">
        <f>_xlfn.XLOOKUP(AC43,Admin!$A$2:$A$601,Admin!$E$2:$E$601,"",0)</f>
        <v/>
      </c>
      <c r="AG43" s="45"/>
      <c r="AH43" s="21" t="str">
        <f t="shared" si="4"/>
        <v/>
      </c>
    </row>
    <row r="44" spans="1:34"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c r="V44" s="45"/>
      <c r="W44" s="21" t="str">
        <f>_xlfn.XLOOKUP(V44,Admin!$A$2:$A$601,Admin!$C$2:$C$601,"",0)</f>
        <v/>
      </c>
      <c r="X44" s="21" t="str">
        <f>_xlfn.XLOOKUP(V44,Admin!$A$2:$A$601,Admin!$D$2:$D$601,"",0)</f>
        <v/>
      </c>
      <c r="Y44" s="21" t="str">
        <f>_xlfn.XLOOKUP(V44,Admin!$A$2:$A$601,Admin!$E$2:$E$601,"",0)</f>
        <v/>
      </c>
      <c r="Z44" s="45"/>
      <c r="AA44" s="21" t="str">
        <f t="shared" si="3"/>
        <v/>
      </c>
      <c r="AC44" s="45"/>
      <c r="AD44" s="21" t="str">
        <f>_xlfn.XLOOKUP(AC44,Admin!$A$2:$A$601,Admin!$C$2:$C$601,"",0)</f>
        <v/>
      </c>
      <c r="AE44" s="21" t="str">
        <f>_xlfn.XLOOKUP(AC44,Admin!$A$2:$A$601,Admin!$D$2:$D$601,"",0)</f>
        <v/>
      </c>
      <c r="AF44" s="21" t="str">
        <f>_xlfn.XLOOKUP(AC44,Admin!$A$2:$A$601,Admin!$E$2:$E$601,"",0)</f>
        <v/>
      </c>
      <c r="AG44" s="45"/>
      <c r="AH44" s="21" t="str">
        <f t="shared" si="4"/>
        <v/>
      </c>
    </row>
    <row r="45" spans="1:34"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c r="V45" s="45"/>
      <c r="W45" s="21" t="str">
        <f>_xlfn.XLOOKUP(V45,Admin!$A$2:$A$601,Admin!$C$2:$C$601,"",0)</f>
        <v/>
      </c>
      <c r="X45" s="21" t="str">
        <f>_xlfn.XLOOKUP(V45,Admin!$A$2:$A$601,Admin!$D$2:$D$601,"",0)</f>
        <v/>
      </c>
      <c r="Y45" s="21" t="str">
        <f>_xlfn.XLOOKUP(V45,Admin!$A$2:$A$601,Admin!$E$2:$E$601,"",0)</f>
        <v/>
      </c>
      <c r="Z45" s="45"/>
      <c r="AA45" s="21" t="str">
        <f t="shared" si="3"/>
        <v/>
      </c>
      <c r="AC45" s="45"/>
      <c r="AD45" s="21" t="str">
        <f>_xlfn.XLOOKUP(AC45,Admin!$A$2:$A$601,Admin!$C$2:$C$601,"",0)</f>
        <v/>
      </c>
      <c r="AE45" s="21" t="str">
        <f>_xlfn.XLOOKUP(AC45,Admin!$A$2:$A$601,Admin!$D$2:$D$601,"",0)</f>
        <v/>
      </c>
      <c r="AF45" s="21" t="str">
        <f>_xlfn.XLOOKUP(AC45,Admin!$A$2:$A$601,Admin!$E$2:$E$601,"",0)</f>
        <v/>
      </c>
      <c r="AG45" s="45"/>
      <c r="AH45" s="21" t="str">
        <f t="shared" si="4"/>
        <v/>
      </c>
    </row>
    <row r="46" spans="1:34"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c r="V46" s="45"/>
      <c r="W46" s="21" t="str">
        <f>_xlfn.XLOOKUP(V46,Admin!$A$2:$A$601,Admin!$C$2:$C$601,"",0)</f>
        <v/>
      </c>
      <c r="X46" s="21" t="str">
        <f>_xlfn.XLOOKUP(V46,Admin!$A$2:$A$601,Admin!$D$2:$D$601,"",0)</f>
        <v/>
      </c>
      <c r="Y46" s="21" t="str">
        <f>_xlfn.XLOOKUP(V46,Admin!$A$2:$A$601,Admin!$E$2:$E$601,"",0)</f>
        <v/>
      </c>
      <c r="Z46" s="45"/>
      <c r="AA46" s="21" t="str">
        <f t="shared" si="3"/>
        <v/>
      </c>
      <c r="AC46" s="45"/>
      <c r="AD46" s="21" t="str">
        <f>_xlfn.XLOOKUP(AC46,Admin!$A$2:$A$601,Admin!$C$2:$C$601,"",0)</f>
        <v/>
      </c>
      <c r="AE46" s="21" t="str">
        <f>_xlfn.XLOOKUP(AC46,Admin!$A$2:$A$601,Admin!$D$2:$D$601,"",0)</f>
        <v/>
      </c>
      <c r="AF46" s="21" t="str">
        <f>_xlfn.XLOOKUP(AC46,Admin!$A$2:$A$601,Admin!$E$2:$E$601,"",0)</f>
        <v/>
      </c>
      <c r="AG46" s="45"/>
      <c r="AH46" s="21" t="str">
        <f t="shared" si="4"/>
        <v/>
      </c>
    </row>
    <row r="47" spans="1:34"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c r="V47" s="45"/>
      <c r="W47" s="21" t="str">
        <f>_xlfn.XLOOKUP(V47,Admin!$A$2:$A$601,Admin!$C$2:$C$601,"",0)</f>
        <v/>
      </c>
      <c r="X47" s="21" t="str">
        <f>_xlfn.XLOOKUP(V47,Admin!$A$2:$A$601,Admin!$D$2:$D$601,"",0)</f>
        <v/>
      </c>
      <c r="Y47" s="21" t="str">
        <f>_xlfn.XLOOKUP(V47,Admin!$A$2:$A$601,Admin!$E$2:$E$601,"",0)</f>
        <v/>
      </c>
      <c r="Z47" s="45"/>
      <c r="AA47" s="21" t="str">
        <f t="shared" si="3"/>
        <v/>
      </c>
      <c r="AC47" s="45"/>
      <c r="AD47" s="21" t="str">
        <f>_xlfn.XLOOKUP(AC47,Admin!$A$2:$A$601,Admin!$C$2:$C$601,"",0)</f>
        <v/>
      </c>
      <c r="AE47" s="21" t="str">
        <f>_xlfn.XLOOKUP(AC47,Admin!$A$2:$A$601,Admin!$D$2:$D$601,"",0)</f>
        <v/>
      </c>
      <c r="AF47" s="21" t="str">
        <f>_xlfn.XLOOKUP(AC47,Admin!$A$2:$A$601,Admin!$E$2:$E$601,"",0)</f>
        <v/>
      </c>
      <c r="AG47" s="45"/>
      <c r="AH47" s="21" t="str">
        <f t="shared" si="4"/>
        <v/>
      </c>
    </row>
    <row r="48" spans="1:34"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c r="V48" s="45"/>
      <c r="W48" s="21" t="str">
        <f>_xlfn.XLOOKUP(V48,Admin!$A$2:$A$601,Admin!$C$2:$C$601,"",0)</f>
        <v/>
      </c>
      <c r="X48" s="21" t="str">
        <f>_xlfn.XLOOKUP(V48,Admin!$A$2:$A$601,Admin!$D$2:$D$601,"",0)</f>
        <v/>
      </c>
      <c r="Y48" s="21" t="str">
        <f>_xlfn.XLOOKUP(V48,Admin!$A$2:$A$601,Admin!$E$2:$E$601,"",0)</f>
        <v/>
      </c>
      <c r="Z48" s="45"/>
      <c r="AA48" s="21" t="str">
        <f t="shared" si="3"/>
        <v/>
      </c>
      <c r="AC48" s="45"/>
      <c r="AD48" s="21" t="str">
        <f>_xlfn.XLOOKUP(AC48,Admin!$A$2:$A$601,Admin!$C$2:$C$601,"",0)</f>
        <v/>
      </c>
      <c r="AE48" s="21" t="str">
        <f>_xlfn.XLOOKUP(AC48,Admin!$A$2:$A$601,Admin!$D$2:$D$601,"",0)</f>
        <v/>
      </c>
      <c r="AF48" s="21" t="str">
        <f>_xlfn.XLOOKUP(AC48,Admin!$A$2:$A$601,Admin!$E$2:$E$601,"",0)</f>
        <v/>
      </c>
      <c r="AG48" s="45"/>
      <c r="AH48" s="21" t="str">
        <f t="shared" si="4"/>
        <v/>
      </c>
    </row>
    <row r="49" spans="1:34"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c r="V49" s="45"/>
      <c r="W49" s="21" t="str">
        <f>_xlfn.XLOOKUP(V49,Admin!$A$2:$A$601,Admin!$C$2:$C$601,"",0)</f>
        <v/>
      </c>
      <c r="X49" s="21" t="str">
        <f>_xlfn.XLOOKUP(V49,Admin!$A$2:$A$601,Admin!$D$2:$D$601,"",0)</f>
        <v/>
      </c>
      <c r="Y49" s="21" t="str">
        <f>_xlfn.XLOOKUP(V49,Admin!$A$2:$A$601,Admin!$E$2:$E$601,"",0)</f>
        <v/>
      </c>
      <c r="Z49" s="45"/>
      <c r="AA49" s="21" t="str">
        <f t="shared" si="3"/>
        <v/>
      </c>
      <c r="AC49" s="45"/>
      <c r="AD49" s="21" t="str">
        <f>_xlfn.XLOOKUP(AC49,Admin!$A$2:$A$601,Admin!$C$2:$C$601,"",0)</f>
        <v/>
      </c>
      <c r="AE49" s="21" t="str">
        <f>_xlfn.XLOOKUP(AC49,Admin!$A$2:$A$601,Admin!$D$2:$D$601,"",0)</f>
        <v/>
      </c>
      <c r="AF49" s="21" t="str">
        <f>_xlfn.XLOOKUP(AC49,Admin!$A$2:$A$601,Admin!$E$2:$E$601,"",0)</f>
        <v/>
      </c>
      <c r="AG49" s="45"/>
      <c r="AH49" s="21" t="str">
        <f t="shared" si="4"/>
        <v/>
      </c>
    </row>
    <row r="50" spans="1:34"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c r="V50" s="45"/>
      <c r="W50" s="21" t="str">
        <f>_xlfn.XLOOKUP(V50,Admin!$A$2:$A$601,Admin!$C$2:$C$601,"",0)</f>
        <v/>
      </c>
      <c r="X50" s="21" t="str">
        <f>_xlfn.XLOOKUP(V50,Admin!$A$2:$A$601,Admin!$D$2:$D$601,"",0)</f>
        <v/>
      </c>
      <c r="Y50" s="21" t="str">
        <f>_xlfn.XLOOKUP(V50,Admin!$A$2:$A$601,Admin!$E$2:$E$601,"",0)</f>
        <v/>
      </c>
      <c r="Z50" s="45"/>
      <c r="AA50" s="21" t="str">
        <f t="shared" si="3"/>
        <v/>
      </c>
      <c r="AC50" s="45"/>
      <c r="AD50" s="21" t="str">
        <f>_xlfn.XLOOKUP(AC50,Admin!$A$2:$A$601,Admin!$C$2:$C$601,"",0)</f>
        <v/>
      </c>
      <c r="AE50" s="21" t="str">
        <f>_xlfn.XLOOKUP(AC50,Admin!$A$2:$A$601,Admin!$D$2:$D$601,"",0)</f>
        <v/>
      </c>
      <c r="AF50" s="21" t="str">
        <f>_xlfn.XLOOKUP(AC50,Admin!$A$2:$A$601,Admin!$E$2:$E$601,"",0)</f>
        <v/>
      </c>
      <c r="AG50" s="45"/>
      <c r="AH50" s="21" t="str">
        <f t="shared" si="4"/>
        <v/>
      </c>
    </row>
  </sheetData>
  <sortState xmlns:xlrd2="http://schemas.microsoft.com/office/spreadsheetml/2017/richdata2" ref="AC7:AH50">
    <sortCondition ref="AH7:AH50"/>
  </sortState>
  <mergeCells count="6">
    <mergeCell ref="AC3:AH3"/>
    <mergeCell ref="A1:M1"/>
    <mergeCell ref="A3:F3"/>
    <mergeCell ref="H3:M3"/>
    <mergeCell ref="O3:T3"/>
    <mergeCell ref="V3:AA3"/>
  </mergeCells>
  <conditionalFormatting sqref="F7:F33">
    <cfRule type="duplicateValues" dxfId="114" priority="65"/>
  </conditionalFormatting>
  <conditionalFormatting sqref="M7:M33">
    <cfRule type="duplicateValues" dxfId="113" priority="64"/>
  </conditionalFormatting>
  <conditionalFormatting sqref="T7:T33">
    <cfRule type="duplicateValues" dxfId="112" priority="63"/>
  </conditionalFormatting>
  <conditionalFormatting sqref="AA7:AA33">
    <cfRule type="duplicateValues" dxfId="111" priority="62"/>
  </conditionalFormatting>
  <conditionalFormatting sqref="AH7:AH33">
    <cfRule type="duplicateValues" dxfId="110" priority="61"/>
  </conditionalFormatting>
  <conditionalFormatting sqref="B7:B50">
    <cfRule type="containsBlanks" dxfId="109" priority="17" stopIfTrue="1">
      <formula>LEN(TRIM(B7))=0</formula>
    </cfRule>
    <cfRule type="containsText" dxfId="108" priority="18" operator="containsText" text="U13B">
      <formula>NOT(ISERROR(SEARCH("U13B",B7)))</formula>
    </cfRule>
    <cfRule type="containsText" dxfId="107" priority="19" operator="containsText" text="U11">
      <formula>NOT(ISERROR(SEARCH("U11",B7)))</formula>
    </cfRule>
    <cfRule type="containsText" dxfId="106" priority="20" operator="containsText" text="U15">
      <formula>NOT(ISERROR(SEARCH("U15",B7)))</formula>
    </cfRule>
  </conditionalFormatting>
  <conditionalFormatting sqref="I7:I50">
    <cfRule type="containsBlanks" dxfId="105" priority="13" stopIfTrue="1">
      <formula>LEN(TRIM(I7))=0</formula>
    </cfRule>
    <cfRule type="containsText" dxfId="104" priority="14" operator="containsText" text="U13B">
      <formula>NOT(ISERROR(SEARCH("U13B",I7)))</formula>
    </cfRule>
    <cfRule type="containsText" dxfId="103" priority="15" operator="containsText" text="U11">
      <formula>NOT(ISERROR(SEARCH("U11",I7)))</formula>
    </cfRule>
    <cfRule type="containsText" dxfId="102" priority="16" operator="containsText" text="U15">
      <formula>NOT(ISERROR(SEARCH("U15",I7)))</formula>
    </cfRule>
  </conditionalFormatting>
  <conditionalFormatting sqref="P7:P50">
    <cfRule type="containsBlanks" dxfId="101" priority="9" stopIfTrue="1">
      <formula>LEN(TRIM(P7))=0</formula>
    </cfRule>
    <cfRule type="containsText" dxfId="100" priority="10" operator="containsText" text="U13B">
      <formula>NOT(ISERROR(SEARCH("U13B",P7)))</formula>
    </cfRule>
    <cfRule type="containsText" dxfId="99" priority="11" operator="containsText" text="U11">
      <formula>NOT(ISERROR(SEARCH("U11",P7)))</formula>
    </cfRule>
    <cfRule type="containsText" dxfId="98" priority="12" operator="containsText" text="U15">
      <formula>NOT(ISERROR(SEARCH("U15",P7)))</formula>
    </cfRule>
  </conditionalFormatting>
  <conditionalFormatting sqref="W7:W50">
    <cfRule type="containsBlanks" dxfId="97" priority="5" stopIfTrue="1">
      <formula>LEN(TRIM(W7))=0</formula>
    </cfRule>
    <cfRule type="containsText" dxfId="96" priority="6" operator="containsText" text="U13B">
      <formula>NOT(ISERROR(SEARCH("U13B",W7)))</formula>
    </cfRule>
    <cfRule type="containsText" dxfId="95" priority="7" operator="containsText" text="U11">
      <formula>NOT(ISERROR(SEARCH("U11",W7)))</formula>
    </cfRule>
    <cfRule type="containsText" dxfId="94" priority="8" operator="containsText" text="U15">
      <formula>NOT(ISERROR(SEARCH("U15",W7)))</formula>
    </cfRule>
  </conditionalFormatting>
  <conditionalFormatting sqref="AD7:AD50">
    <cfRule type="containsBlanks" dxfId="93" priority="1" stopIfTrue="1">
      <formula>LEN(TRIM(AD7))=0</formula>
    </cfRule>
    <cfRule type="containsText" dxfId="92" priority="2" operator="containsText" text="U13B">
      <formula>NOT(ISERROR(SEARCH("U13B",AD7)))</formula>
    </cfRule>
    <cfRule type="containsText" dxfId="91" priority="3" operator="containsText" text="U11">
      <formula>NOT(ISERROR(SEARCH("U11",AD7)))</formula>
    </cfRule>
    <cfRule type="containsText" dxfId="90" priority="4" operator="containsText" text="U15">
      <formula>NOT(ISERROR(SEARCH("U15",AD7)))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786F-291D-4243-9DA1-6C937E56B21B}">
  <sheetPr codeName="Sheet15">
    <tabColor rgb="FFFFCCFF"/>
  </sheetPr>
  <dimension ref="A1:U50"/>
  <sheetViews>
    <sheetView workbookViewId="0">
      <selection sqref="A1:O1"/>
    </sheetView>
  </sheetViews>
  <sheetFormatPr defaultColWidth="8.81640625" defaultRowHeight="14.5" x14ac:dyDescent="0.35"/>
  <cols>
    <col min="7" max="7" width="7.453125" bestFit="1" customWidth="1"/>
    <col min="15" max="15" width="7.453125" bestFit="1" customWidth="1"/>
  </cols>
  <sheetData>
    <row r="1" spans="1:21" ht="31" x14ac:dyDescent="0.7">
      <c r="A1" s="107" t="s">
        <v>471</v>
      </c>
      <c r="B1" s="107"/>
      <c r="C1" s="107"/>
      <c r="D1" s="107"/>
      <c r="E1" s="107"/>
      <c r="F1" s="107"/>
      <c r="G1" s="107"/>
      <c r="H1" s="107"/>
      <c r="I1" s="107"/>
      <c r="J1" s="107"/>
      <c r="K1" s="107"/>
      <c r="L1" s="107"/>
      <c r="M1" s="107"/>
      <c r="N1" s="107"/>
      <c r="O1" s="108"/>
      <c r="T1" s="109"/>
      <c r="U1" s="109"/>
    </row>
    <row r="3" spans="1:21" ht="21" x14ac:dyDescent="0.5">
      <c r="A3" s="46" t="s">
        <v>41</v>
      </c>
      <c r="B3" s="49" t="s">
        <v>65</v>
      </c>
      <c r="C3" s="46"/>
      <c r="D3" s="46"/>
      <c r="E3" s="46"/>
      <c r="F3" s="46"/>
      <c r="G3" s="46"/>
      <c r="I3" s="44" t="s">
        <v>45</v>
      </c>
      <c r="J3" s="50" t="s">
        <v>72</v>
      </c>
      <c r="K3" s="44"/>
      <c r="L3" s="44"/>
      <c r="M3" s="44"/>
      <c r="N3" s="44"/>
      <c r="O3" s="44"/>
      <c r="Q3" s="43" t="s">
        <v>45</v>
      </c>
      <c r="R3" s="52" t="s">
        <v>70</v>
      </c>
      <c r="S3" s="43"/>
      <c r="T3" s="43"/>
      <c r="U3" s="43"/>
    </row>
    <row r="4" spans="1:21" x14ac:dyDescent="0.35">
      <c r="A4" s="46"/>
      <c r="B4" s="46"/>
      <c r="C4" s="46"/>
      <c r="D4" s="46"/>
      <c r="E4" s="46"/>
      <c r="F4" s="46"/>
      <c r="G4" s="46"/>
      <c r="I4" s="44"/>
      <c r="J4" s="44"/>
      <c r="K4" s="44"/>
      <c r="L4" s="44"/>
      <c r="M4" s="44"/>
      <c r="N4" s="44"/>
      <c r="O4" s="44"/>
      <c r="Q4" s="43"/>
      <c r="R4" s="43"/>
      <c r="S4" s="43"/>
      <c r="T4" s="43"/>
      <c r="U4" s="43"/>
    </row>
    <row r="5" spans="1:21" x14ac:dyDescent="0.35">
      <c r="A5" s="46" t="s">
        <v>42</v>
      </c>
      <c r="B5" s="46"/>
      <c r="C5" s="46"/>
      <c r="D5" s="46"/>
      <c r="E5" s="46"/>
      <c r="F5" s="46"/>
      <c r="G5" s="46"/>
      <c r="I5" s="44" t="s">
        <v>42</v>
      </c>
      <c r="J5" s="44"/>
      <c r="K5" s="44"/>
      <c r="L5" s="44"/>
      <c r="M5" s="44"/>
      <c r="N5" s="44"/>
      <c r="O5" s="44"/>
      <c r="Q5" s="43" t="s">
        <v>42</v>
      </c>
      <c r="R5" s="43"/>
      <c r="S5" s="43"/>
      <c r="T5" s="43"/>
      <c r="U5" s="43"/>
    </row>
    <row r="6" spans="1:21" x14ac:dyDescent="0.35">
      <c r="A6" s="21" t="s">
        <v>29</v>
      </c>
      <c r="B6" s="21"/>
      <c r="C6" s="21"/>
      <c r="D6" s="21"/>
      <c r="E6" s="21" t="s">
        <v>22</v>
      </c>
      <c r="F6" s="21" t="s">
        <v>43</v>
      </c>
      <c r="G6" s="21" t="s">
        <v>44</v>
      </c>
      <c r="I6" s="21" t="s">
        <v>29</v>
      </c>
      <c r="J6" s="21"/>
      <c r="K6" s="21"/>
      <c r="L6" s="21"/>
      <c r="M6" s="21" t="s">
        <v>22</v>
      </c>
      <c r="N6" s="21" t="s">
        <v>43</v>
      </c>
      <c r="O6" s="21" t="s">
        <v>44</v>
      </c>
      <c r="Q6" s="21" t="s">
        <v>29</v>
      </c>
      <c r="R6" s="21"/>
      <c r="S6" s="21" t="s">
        <v>22</v>
      </c>
      <c r="T6" s="21" t="s">
        <v>43</v>
      </c>
      <c r="U6" s="21" t="s">
        <v>44</v>
      </c>
    </row>
    <row r="7" spans="1:21" x14ac:dyDescent="0.35">
      <c r="A7" s="45">
        <v>433</v>
      </c>
      <c r="B7" s="45">
        <v>436</v>
      </c>
      <c r="C7" s="45">
        <v>430</v>
      </c>
      <c r="D7" s="45">
        <v>440</v>
      </c>
      <c r="E7" s="21" t="str">
        <f>IFERROR(VLOOKUP($A7,Admin!$A$2:$F$601,6,FALSE),"")</f>
        <v>PR</v>
      </c>
      <c r="F7" s="45">
        <v>83</v>
      </c>
      <c r="G7" s="21">
        <f t="shared" ref="G7:G23" si="0">IFERROR(RANK(F7,F$7:F$50,1),"")</f>
        <v>1</v>
      </c>
      <c r="I7" s="45">
        <v>633</v>
      </c>
      <c r="J7" s="45">
        <v>634</v>
      </c>
      <c r="K7" s="45">
        <v>632</v>
      </c>
      <c r="L7" s="45">
        <v>631</v>
      </c>
      <c r="M7" s="21" t="str">
        <f>IFERROR(VLOOKUP($I7,Admin!$A$2:$F$601,6,FALSE),"")</f>
        <v>WAC</v>
      </c>
      <c r="N7" s="45">
        <v>95.9</v>
      </c>
      <c r="O7" s="21">
        <f t="shared" ref="O7:O23" si="1">IFERROR(RANK(N7,N$7:N$50,1),"")</f>
        <v>1</v>
      </c>
      <c r="Q7" s="45">
        <v>638</v>
      </c>
      <c r="R7" s="45">
        <v>636</v>
      </c>
      <c r="S7" s="21" t="str">
        <f>_xlfn.XLOOKUP(Q7,Admin!$A$2:$A$601,Admin!$F$2:$F$601,"",0)</f>
        <v>WAC</v>
      </c>
      <c r="T7" s="45">
        <v>104.8</v>
      </c>
      <c r="U7" s="21">
        <f t="shared" ref="U7:U23" si="2">IFERROR(RANK(T7,T$7:T$50,1),"")</f>
        <v>1</v>
      </c>
    </row>
    <row r="8" spans="1:21" x14ac:dyDescent="0.35">
      <c r="A8" s="45"/>
      <c r="B8" s="45"/>
      <c r="C8" s="45"/>
      <c r="D8" s="45"/>
      <c r="E8" s="21" t="str">
        <f>IFERROR(VLOOKUP($A8,Admin!$A$2:$F$601,6,FALSE),"")</f>
        <v/>
      </c>
      <c r="F8" s="45"/>
      <c r="G8" s="21" t="str">
        <f t="shared" si="0"/>
        <v/>
      </c>
      <c r="I8" s="45">
        <v>437</v>
      </c>
      <c r="J8" s="45">
        <v>438</v>
      </c>
      <c r="K8" s="45">
        <v>435</v>
      </c>
      <c r="L8" s="45">
        <v>434</v>
      </c>
      <c r="M8" s="21" t="str">
        <f>IFERROR(VLOOKUP($I8,Admin!$A$2:$F$601,6,FALSE),"")</f>
        <v>PR</v>
      </c>
      <c r="N8" s="45">
        <v>97.1</v>
      </c>
      <c r="O8" s="21">
        <f t="shared" si="1"/>
        <v>2</v>
      </c>
      <c r="Q8" s="45"/>
      <c r="R8" s="45"/>
      <c r="S8" s="21" t="str">
        <f>_xlfn.XLOOKUP(Q8,Admin!$A$2:$A$601,Admin!$F$2:$F$601,"",0)</f>
        <v/>
      </c>
      <c r="T8" s="45"/>
      <c r="U8" s="21" t="str">
        <f t="shared" si="2"/>
        <v/>
      </c>
    </row>
    <row r="9" spans="1:21" x14ac:dyDescent="0.35">
      <c r="A9" s="45"/>
      <c r="B9" s="45"/>
      <c r="C9" s="45"/>
      <c r="D9" s="45"/>
      <c r="E9" s="21" t="str">
        <f>IFERROR(VLOOKUP($A9,Admin!$A$2:$F$601,6,FALSE),"")</f>
        <v/>
      </c>
      <c r="F9" s="45"/>
      <c r="G9" s="21" t="str">
        <f t="shared" si="0"/>
        <v/>
      </c>
      <c r="I9" s="45"/>
      <c r="J9" s="45"/>
      <c r="K9" s="45"/>
      <c r="L9" s="45"/>
      <c r="M9" s="21" t="str">
        <f>IFERROR(VLOOKUP($I9,Admin!$A$2:$F$601,6,FALSE),"")</f>
        <v/>
      </c>
      <c r="N9" s="45"/>
      <c r="O9" s="21" t="str">
        <f t="shared" si="1"/>
        <v/>
      </c>
      <c r="Q9" s="45"/>
      <c r="R9" s="45"/>
      <c r="S9" s="21" t="str">
        <f>_xlfn.XLOOKUP(Q9,Admin!$A$2:$A$601,Admin!$F$2:$F$601,"",0)</f>
        <v/>
      </c>
      <c r="T9" s="45"/>
      <c r="U9" s="21" t="str">
        <f t="shared" si="2"/>
        <v/>
      </c>
    </row>
    <row r="10" spans="1:21" x14ac:dyDescent="0.35">
      <c r="A10" s="45"/>
      <c r="B10" s="45"/>
      <c r="C10" s="45"/>
      <c r="D10" s="45"/>
      <c r="E10" s="21" t="str">
        <f>IFERROR(VLOOKUP($A10,Admin!$A$2:$F$601,6,FALSE),"")</f>
        <v/>
      </c>
      <c r="F10" s="45"/>
      <c r="G10" s="21" t="str">
        <f t="shared" si="0"/>
        <v/>
      </c>
      <c r="I10" s="45"/>
      <c r="J10" s="45"/>
      <c r="K10" s="45"/>
      <c r="L10" s="45"/>
      <c r="M10" s="21" t="str">
        <f>IFERROR(VLOOKUP($I10,Admin!$A$2:$F$601,6,FALSE),"")</f>
        <v/>
      </c>
      <c r="N10" s="45"/>
      <c r="O10" s="21" t="str">
        <f t="shared" si="1"/>
        <v/>
      </c>
      <c r="Q10" s="45"/>
      <c r="R10" s="45"/>
      <c r="S10" s="21" t="str">
        <f>_xlfn.XLOOKUP(Q10,Admin!$A$2:$A$601,Admin!$F$2:$F$601,"",0)</f>
        <v/>
      </c>
      <c r="T10" s="45"/>
      <c r="U10" s="21" t="str">
        <f t="shared" si="2"/>
        <v/>
      </c>
    </row>
    <row r="11" spans="1:21" x14ac:dyDescent="0.35">
      <c r="A11" s="45"/>
      <c r="B11" s="45"/>
      <c r="C11" s="45"/>
      <c r="D11" s="45"/>
      <c r="E11" s="21" t="str">
        <f>IFERROR(VLOOKUP($A11,Admin!$A$2:$F$601,6,FALSE),"")</f>
        <v/>
      </c>
      <c r="F11" s="45"/>
      <c r="G11" s="21" t="str">
        <f t="shared" si="0"/>
        <v/>
      </c>
      <c r="I11" s="45"/>
      <c r="J11" s="45"/>
      <c r="K11" s="45"/>
      <c r="L11" s="45"/>
      <c r="M11" s="21" t="str">
        <f>IFERROR(VLOOKUP($I11,Admin!$A$2:$F$601,6,FALSE),"")</f>
        <v/>
      </c>
      <c r="N11" s="45"/>
      <c r="O11" s="21" t="str">
        <f t="shared" si="1"/>
        <v/>
      </c>
      <c r="Q11" s="45"/>
      <c r="R11" s="45"/>
      <c r="S11" s="21" t="str">
        <f>_xlfn.XLOOKUP(Q11,Admin!$A$2:$A$601,Admin!$F$2:$F$601,"",0)</f>
        <v/>
      </c>
      <c r="T11" s="45"/>
      <c r="U11" s="21" t="str">
        <f t="shared" si="2"/>
        <v/>
      </c>
    </row>
    <row r="12" spans="1:21" x14ac:dyDescent="0.35">
      <c r="A12" s="45"/>
      <c r="B12" s="45"/>
      <c r="C12" s="45"/>
      <c r="D12" s="45"/>
      <c r="E12" s="21" t="str">
        <f>IFERROR(VLOOKUP($A12,Admin!$A$2:$F$601,6,FALSE),"")</f>
        <v/>
      </c>
      <c r="F12" s="45"/>
      <c r="G12" s="21" t="str">
        <f t="shared" si="0"/>
        <v/>
      </c>
      <c r="I12" s="45"/>
      <c r="J12" s="45"/>
      <c r="K12" s="45"/>
      <c r="L12" s="45"/>
      <c r="M12" s="21" t="str">
        <f>IFERROR(VLOOKUP($I12,Admin!$A$2:$F$601,6,FALSE),"")</f>
        <v/>
      </c>
      <c r="N12" s="45"/>
      <c r="O12" s="21" t="str">
        <f t="shared" si="1"/>
        <v/>
      </c>
      <c r="Q12" s="45"/>
      <c r="R12" s="45"/>
      <c r="S12" s="21" t="str">
        <f>_xlfn.XLOOKUP(Q12,Admin!$A$2:$A$601,Admin!$F$2:$F$601,"",0)</f>
        <v/>
      </c>
      <c r="T12" s="45"/>
      <c r="U12" s="21" t="str">
        <f t="shared" si="2"/>
        <v/>
      </c>
    </row>
    <row r="13" spans="1:21" x14ac:dyDescent="0.35">
      <c r="A13" s="45"/>
      <c r="B13" s="45"/>
      <c r="C13" s="45"/>
      <c r="D13" s="45"/>
      <c r="E13" s="21" t="str">
        <f>IFERROR(VLOOKUP($A13,Admin!$A$2:$F$601,6,FALSE),"")</f>
        <v/>
      </c>
      <c r="F13" s="45"/>
      <c r="G13" s="21" t="str">
        <f t="shared" si="0"/>
        <v/>
      </c>
      <c r="I13" s="45"/>
      <c r="J13" s="45"/>
      <c r="K13" s="45"/>
      <c r="L13" s="45"/>
      <c r="M13" s="21" t="str">
        <f>IFERROR(VLOOKUP($I13,Admin!$A$2:$F$601,6,FALSE),"")</f>
        <v/>
      </c>
      <c r="N13" s="45"/>
      <c r="O13" s="21" t="str">
        <f t="shared" si="1"/>
        <v/>
      </c>
      <c r="Q13" s="45"/>
      <c r="R13" s="45"/>
      <c r="S13" s="21" t="str">
        <f>_xlfn.XLOOKUP(Q13,Admin!$A$2:$A$601,Admin!$F$2:$F$601,"",0)</f>
        <v/>
      </c>
      <c r="T13" s="45"/>
      <c r="U13" s="21" t="str">
        <f t="shared" si="2"/>
        <v/>
      </c>
    </row>
    <row r="14" spans="1:21" x14ac:dyDescent="0.35">
      <c r="A14" s="45"/>
      <c r="B14" s="45"/>
      <c r="C14" s="45"/>
      <c r="D14" s="45"/>
      <c r="E14" s="21" t="str">
        <f>IFERROR(VLOOKUP($A14,Admin!$A$2:$F$601,6,FALSE),"")</f>
        <v/>
      </c>
      <c r="F14" s="45"/>
      <c r="G14" s="21" t="str">
        <f t="shared" si="0"/>
        <v/>
      </c>
      <c r="I14" s="45"/>
      <c r="J14" s="45"/>
      <c r="K14" s="45"/>
      <c r="L14" s="45"/>
      <c r="M14" s="21" t="str">
        <f>IFERROR(VLOOKUP($I14,Admin!$A$2:$F$601,6,FALSE),"")</f>
        <v/>
      </c>
      <c r="N14" s="45"/>
      <c r="O14" s="21" t="str">
        <f t="shared" si="1"/>
        <v/>
      </c>
      <c r="Q14" s="45"/>
      <c r="R14" s="45"/>
      <c r="S14" s="21" t="str">
        <f>_xlfn.XLOOKUP(Q14,Admin!$A$2:$A$601,Admin!$F$2:$F$601,"",0)</f>
        <v/>
      </c>
      <c r="T14" s="45"/>
      <c r="U14" s="21" t="str">
        <f t="shared" si="2"/>
        <v/>
      </c>
    </row>
    <row r="15" spans="1:21" x14ac:dyDescent="0.35">
      <c r="A15" s="45"/>
      <c r="B15" s="45"/>
      <c r="C15" s="45"/>
      <c r="D15" s="45"/>
      <c r="E15" s="21" t="str">
        <f>IFERROR(VLOOKUP($A15,Admin!$A$2:$F$601,6,FALSE),"")</f>
        <v/>
      </c>
      <c r="F15" s="45"/>
      <c r="G15" s="21" t="str">
        <f t="shared" si="0"/>
        <v/>
      </c>
      <c r="I15" s="45"/>
      <c r="J15" s="45"/>
      <c r="K15" s="45"/>
      <c r="L15" s="45"/>
      <c r="M15" s="21" t="str">
        <f>IFERROR(VLOOKUP($I15,Admin!$A$2:$F$601,6,FALSE),"")</f>
        <v/>
      </c>
      <c r="N15" s="45"/>
      <c r="O15" s="21" t="str">
        <f t="shared" si="1"/>
        <v/>
      </c>
      <c r="Q15" s="45"/>
      <c r="R15" s="45"/>
      <c r="S15" s="21" t="str">
        <f>_xlfn.XLOOKUP(Q15,Admin!$A$2:$A$601,Admin!$F$2:$F$601,"",0)</f>
        <v/>
      </c>
      <c r="T15" s="45"/>
      <c r="U15" s="21" t="str">
        <f t="shared" si="2"/>
        <v/>
      </c>
    </row>
    <row r="16" spans="1:21" x14ac:dyDescent="0.35">
      <c r="A16" s="45"/>
      <c r="B16" s="45"/>
      <c r="C16" s="45"/>
      <c r="D16" s="45"/>
      <c r="E16" s="21" t="str">
        <f>IFERROR(VLOOKUP($A16,Admin!$A$2:$F$601,6,FALSE),"")</f>
        <v/>
      </c>
      <c r="F16" s="45"/>
      <c r="G16" s="21" t="str">
        <f t="shared" si="0"/>
        <v/>
      </c>
      <c r="I16" s="45"/>
      <c r="J16" s="45"/>
      <c r="K16" s="45"/>
      <c r="L16" s="45"/>
      <c r="M16" s="21" t="str">
        <f>IFERROR(VLOOKUP($I16,Admin!$A$2:$F$601,6,FALSE),"")</f>
        <v/>
      </c>
      <c r="N16" s="45"/>
      <c r="O16" s="21" t="str">
        <f t="shared" si="1"/>
        <v/>
      </c>
      <c r="Q16" s="45"/>
      <c r="R16" s="45"/>
      <c r="S16" s="21" t="str">
        <f>_xlfn.XLOOKUP(Q16,Admin!$A$2:$A$601,Admin!$F$2:$F$601,"",0)</f>
        <v/>
      </c>
      <c r="T16" s="45"/>
      <c r="U16" s="21" t="str">
        <f t="shared" si="2"/>
        <v/>
      </c>
    </row>
    <row r="17" spans="1:21" x14ac:dyDescent="0.35">
      <c r="A17" s="45"/>
      <c r="B17" s="45"/>
      <c r="C17" s="45"/>
      <c r="D17" s="45"/>
      <c r="E17" s="21" t="str">
        <f>IFERROR(VLOOKUP($A17,Admin!$A$2:$F$601,6,FALSE),"")</f>
        <v/>
      </c>
      <c r="F17" s="45"/>
      <c r="G17" s="21" t="str">
        <f t="shared" si="0"/>
        <v/>
      </c>
      <c r="I17" s="45"/>
      <c r="J17" s="45"/>
      <c r="K17" s="45"/>
      <c r="L17" s="45"/>
      <c r="M17" s="21" t="str">
        <f>IFERROR(VLOOKUP($I17,Admin!$A$2:$F$601,6,FALSE),"")</f>
        <v/>
      </c>
      <c r="N17" s="45"/>
      <c r="O17" s="21" t="str">
        <f t="shared" si="1"/>
        <v/>
      </c>
      <c r="Q17" s="45"/>
      <c r="R17" s="45"/>
      <c r="S17" s="21" t="str">
        <f>_xlfn.XLOOKUP(Q17,Admin!$A$2:$A$601,Admin!$F$2:$F$601,"",0)</f>
        <v/>
      </c>
      <c r="T17" s="45"/>
      <c r="U17" s="21" t="str">
        <f t="shared" si="2"/>
        <v/>
      </c>
    </row>
    <row r="18" spans="1:21" x14ac:dyDescent="0.35">
      <c r="A18" s="45"/>
      <c r="B18" s="45"/>
      <c r="C18" s="45"/>
      <c r="D18" s="45"/>
      <c r="E18" s="21" t="str">
        <f>IFERROR(VLOOKUP($A18,Admin!$A$2:$F$601,6,FALSE),"")</f>
        <v/>
      </c>
      <c r="F18" s="45"/>
      <c r="G18" s="21" t="str">
        <f t="shared" si="0"/>
        <v/>
      </c>
      <c r="I18" s="45"/>
      <c r="J18" s="45"/>
      <c r="K18" s="45"/>
      <c r="L18" s="45"/>
      <c r="M18" s="21" t="str">
        <f>IFERROR(VLOOKUP($I18,Admin!$A$2:$F$601,6,FALSE),"")</f>
        <v/>
      </c>
      <c r="N18" s="45"/>
      <c r="O18" s="21" t="str">
        <f t="shared" si="1"/>
        <v/>
      </c>
      <c r="Q18" s="45"/>
      <c r="R18" s="45"/>
      <c r="S18" s="21" t="str">
        <f>_xlfn.XLOOKUP(Q18,Admin!$A$2:$A$601,Admin!$F$2:$F$601,"",0)</f>
        <v/>
      </c>
      <c r="T18" s="45"/>
      <c r="U18" s="21" t="str">
        <f t="shared" si="2"/>
        <v/>
      </c>
    </row>
    <row r="19" spans="1:21" x14ac:dyDescent="0.35">
      <c r="A19" s="45"/>
      <c r="B19" s="45"/>
      <c r="C19" s="45"/>
      <c r="D19" s="45"/>
      <c r="E19" s="21" t="str">
        <f>IFERROR(VLOOKUP($A19,Admin!$A$2:$F$601,6,FALSE),"")</f>
        <v/>
      </c>
      <c r="F19" s="45"/>
      <c r="G19" s="21" t="str">
        <f t="shared" si="0"/>
        <v/>
      </c>
      <c r="I19" s="45"/>
      <c r="J19" s="45"/>
      <c r="K19" s="45"/>
      <c r="L19" s="45"/>
      <c r="M19" s="21" t="str">
        <f>IFERROR(VLOOKUP($I19,Admin!$A$2:$F$601,6,FALSE),"")</f>
        <v/>
      </c>
      <c r="N19" s="45"/>
      <c r="O19" s="21" t="str">
        <f t="shared" si="1"/>
        <v/>
      </c>
      <c r="Q19" s="45"/>
      <c r="R19" s="45"/>
      <c r="S19" s="21" t="str">
        <f>_xlfn.XLOOKUP(Q19,Admin!$A$2:$A$601,Admin!$F$2:$F$601,"",0)</f>
        <v/>
      </c>
      <c r="T19" s="45"/>
      <c r="U19" s="21" t="str">
        <f t="shared" si="2"/>
        <v/>
      </c>
    </row>
    <row r="20" spans="1:21" x14ac:dyDescent="0.35">
      <c r="A20" s="45"/>
      <c r="B20" s="45"/>
      <c r="C20" s="45"/>
      <c r="D20" s="45"/>
      <c r="E20" s="21" t="str">
        <f>IFERROR(VLOOKUP($A20,Admin!$A$2:$F$601,6,FALSE),"")</f>
        <v/>
      </c>
      <c r="F20" s="45"/>
      <c r="G20" s="21" t="str">
        <f t="shared" si="0"/>
        <v/>
      </c>
      <c r="I20" s="45"/>
      <c r="J20" s="45"/>
      <c r="K20" s="45"/>
      <c r="L20" s="45"/>
      <c r="M20" s="21" t="str">
        <f>IFERROR(VLOOKUP($I20,Admin!$A$2:$F$601,6,FALSE),"")</f>
        <v/>
      </c>
      <c r="N20" s="45"/>
      <c r="O20" s="21" t="str">
        <f t="shared" si="1"/>
        <v/>
      </c>
      <c r="Q20" s="45"/>
      <c r="R20" s="45"/>
      <c r="S20" s="21" t="str">
        <f>_xlfn.XLOOKUP(Q20,Admin!$A$2:$A$601,Admin!$F$2:$F$601,"",0)</f>
        <v/>
      </c>
      <c r="T20" s="45"/>
      <c r="U20" s="21" t="str">
        <f t="shared" si="2"/>
        <v/>
      </c>
    </row>
    <row r="21" spans="1:21" x14ac:dyDescent="0.35">
      <c r="A21" s="45"/>
      <c r="B21" s="45"/>
      <c r="C21" s="45"/>
      <c r="D21" s="45"/>
      <c r="E21" s="21" t="str">
        <f>IFERROR(VLOOKUP($A21,Admin!$A$2:$F$601,6,FALSE),"")</f>
        <v/>
      </c>
      <c r="F21" s="45"/>
      <c r="G21" s="21" t="str">
        <f t="shared" si="0"/>
        <v/>
      </c>
      <c r="I21" s="45"/>
      <c r="J21" s="45"/>
      <c r="K21" s="45"/>
      <c r="L21" s="45"/>
      <c r="M21" s="21" t="str">
        <f>IFERROR(VLOOKUP($I21,Admin!$A$2:$F$601,6,FALSE),"")</f>
        <v/>
      </c>
      <c r="N21" s="45"/>
      <c r="O21" s="21" t="str">
        <f t="shared" si="1"/>
        <v/>
      </c>
      <c r="Q21" s="45"/>
      <c r="R21" s="45"/>
      <c r="S21" s="21" t="str">
        <f>_xlfn.XLOOKUP(Q21,Admin!$A$2:$A$601,Admin!$F$2:$F$601,"",0)</f>
        <v/>
      </c>
      <c r="T21" s="45"/>
      <c r="U21" s="21" t="str">
        <f t="shared" si="2"/>
        <v/>
      </c>
    </row>
    <row r="22" spans="1:21" x14ac:dyDescent="0.35">
      <c r="A22" s="45"/>
      <c r="B22" s="45"/>
      <c r="C22" s="45"/>
      <c r="D22" s="45"/>
      <c r="E22" s="21" t="str">
        <f>IFERROR(VLOOKUP($A22,Admin!$A$2:$F$601,6,FALSE),"")</f>
        <v/>
      </c>
      <c r="F22" s="45"/>
      <c r="G22" s="21" t="str">
        <f t="shared" si="0"/>
        <v/>
      </c>
      <c r="I22" s="45"/>
      <c r="J22" s="45"/>
      <c r="K22" s="45"/>
      <c r="L22" s="45"/>
      <c r="M22" s="21" t="str">
        <f>IFERROR(VLOOKUP($I22,Admin!$A$2:$F$601,6,FALSE),"")</f>
        <v/>
      </c>
      <c r="N22" s="45"/>
      <c r="O22" s="21" t="str">
        <f t="shared" si="1"/>
        <v/>
      </c>
      <c r="Q22" s="45"/>
      <c r="R22" s="45"/>
      <c r="S22" s="21" t="str">
        <f>_xlfn.XLOOKUP(Q22,Admin!$A$2:$A$601,Admin!$F$2:$F$601,"",0)</f>
        <v/>
      </c>
      <c r="T22" s="45"/>
      <c r="U22" s="21" t="str">
        <f t="shared" si="2"/>
        <v/>
      </c>
    </row>
    <row r="23" spans="1:21" x14ac:dyDescent="0.35">
      <c r="A23" s="45"/>
      <c r="B23" s="45"/>
      <c r="C23" s="45"/>
      <c r="D23" s="45"/>
      <c r="E23" s="21" t="str">
        <f>IFERROR(VLOOKUP($A23,Admin!$A$2:$F$601,6,FALSE),"")</f>
        <v/>
      </c>
      <c r="F23" s="45"/>
      <c r="G23" s="21" t="str">
        <f t="shared" si="0"/>
        <v/>
      </c>
      <c r="I23" s="45"/>
      <c r="J23" s="45"/>
      <c r="K23" s="45"/>
      <c r="L23" s="45"/>
      <c r="M23" s="21" t="str">
        <f>IFERROR(VLOOKUP($I23,Admin!$A$2:$F$601,6,FALSE),"")</f>
        <v/>
      </c>
      <c r="N23" s="45"/>
      <c r="O23" s="21" t="str">
        <f t="shared" si="1"/>
        <v/>
      </c>
      <c r="Q23" s="45"/>
      <c r="R23" s="45"/>
      <c r="S23" s="21" t="str">
        <f>_xlfn.XLOOKUP(Q23,Admin!$A$2:$A$601,Admin!$F$2:$F$601,"",0)</f>
        <v/>
      </c>
      <c r="T23" s="45"/>
      <c r="U23" s="21" t="str">
        <f t="shared" si="2"/>
        <v/>
      </c>
    </row>
    <row r="24" spans="1:21" x14ac:dyDescent="0.35">
      <c r="A24" s="45"/>
      <c r="B24" s="45"/>
      <c r="C24" s="45"/>
      <c r="D24" s="45"/>
      <c r="E24" s="21" t="str">
        <f>IFERROR(VLOOKUP($A24,Admin!$A$2:$F$601,6,FALSE),"")</f>
        <v/>
      </c>
      <c r="F24" s="45"/>
      <c r="G24" s="21" t="str">
        <f t="shared" ref="G24:G50" si="3">IFERROR(RANK(F24,F$7:F$50,1),"")</f>
        <v/>
      </c>
      <c r="I24" s="45"/>
      <c r="J24" s="45"/>
      <c r="K24" s="45"/>
      <c r="L24" s="45"/>
      <c r="M24" s="21" t="str">
        <f>IFERROR(VLOOKUP($I24,Admin!$A$2:$F$601,6,FALSE),"")</f>
        <v/>
      </c>
      <c r="N24" s="45"/>
      <c r="O24" s="21" t="str">
        <f t="shared" ref="O24:O50" si="4">IFERROR(RANK(N24,N$7:N$50,1),"")</f>
        <v/>
      </c>
      <c r="Q24" s="45"/>
      <c r="R24" s="45"/>
      <c r="S24" s="21" t="str">
        <f>_xlfn.XLOOKUP(Q24,Admin!$A$2:$A$601,Admin!$F$2:$F$601,"",0)</f>
        <v/>
      </c>
      <c r="T24" s="45"/>
      <c r="U24" s="21" t="str">
        <f t="shared" ref="U24:U50" si="5">IFERROR(RANK(T24,T$7:T$50,1),"")</f>
        <v/>
      </c>
    </row>
    <row r="25" spans="1:21" x14ac:dyDescent="0.35">
      <c r="A25" s="45"/>
      <c r="B25" s="45"/>
      <c r="C25" s="45"/>
      <c r="D25" s="45"/>
      <c r="E25" s="21" t="str">
        <f>IFERROR(VLOOKUP($A25,Admin!$A$2:$F$601,6,FALSE),"")</f>
        <v/>
      </c>
      <c r="F25" s="45"/>
      <c r="G25" s="21" t="str">
        <f t="shared" si="3"/>
        <v/>
      </c>
      <c r="I25" s="45"/>
      <c r="J25" s="45"/>
      <c r="K25" s="45"/>
      <c r="L25" s="45"/>
      <c r="M25" s="21" t="str">
        <f>IFERROR(VLOOKUP($I25,Admin!$A$2:$F$601,6,FALSE),"")</f>
        <v/>
      </c>
      <c r="N25" s="45"/>
      <c r="O25" s="21" t="str">
        <f t="shared" si="4"/>
        <v/>
      </c>
      <c r="Q25" s="45"/>
      <c r="R25" s="45"/>
      <c r="S25" s="21" t="str">
        <f>_xlfn.XLOOKUP(Q25,Admin!$A$2:$A$601,Admin!$F$2:$F$601,"",0)</f>
        <v/>
      </c>
      <c r="T25" s="45"/>
      <c r="U25" s="21" t="str">
        <f t="shared" si="5"/>
        <v/>
      </c>
    </row>
    <row r="26" spans="1:21" x14ac:dyDescent="0.35">
      <c r="A26" s="45"/>
      <c r="B26" s="45"/>
      <c r="C26" s="45"/>
      <c r="D26" s="45"/>
      <c r="E26" s="21" t="str">
        <f>IFERROR(VLOOKUP($A26,Admin!$A$2:$F$601,6,FALSE),"")</f>
        <v/>
      </c>
      <c r="F26" s="45"/>
      <c r="G26" s="21" t="str">
        <f t="shared" si="3"/>
        <v/>
      </c>
      <c r="I26" s="45"/>
      <c r="J26" s="45"/>
      <c r="K26" s="45"/>
      <c r="L26" s="45"/>
      <c r="M26" s="21" t="str">
        <f>IFERROR(VLOOKUP($I26,Admin!$A$2:$F$601,6,FALSE),"")</f>
        <v/>
      </c>
      <c r="N26" s="45"/>
      <c r="O26" s="21" t="str">
        <f t="shared" si="4"/>
        <v/>
      </c>
      <c r="Q26" s="45"/>
      <c r="R26" s="45"/>
      <c r="S26" s="21" t="str">
        <f>_xlfn.XLOOKUP(Q26,Admin!$A$2:$A$601,Admin!$F$2:$F$601,"",0)</f>
        <v/>
      </c>
      <c r="T26" s="45"/>
      <c r="U26" s="21" t="str">
        <f t="shared" si="5"/>
        <v/>
      </c>
    </row>
    <row r="27" spans="1:21" x14ac:dyDescent="0.35">
      <c r="A27" s="45"/>
      <c r="B27" s="45"/>
      <c r="C27" s="45"/>
      <c r="D27" s="45"/>
      <c r="E27" s="21" t="str">
        <f>IFERROR(VLOOKUP($A27,Admin!$A$2:$F$601,6,FALSE),"")</f>
        <v/>
      </c>
      <c r="F27" s="45"/>
      <c r="G27" s="21" t="str">
        <f t="shared" si="3"/>
        <v/>
      </c>
      <c r="I27" s="45"/>
      <c r="J27" s="45"/>
      <c r="K27" s="45"/>
      <c r="L27" s="45"/>
      <c r="M27" s="21" t="str">
        <f>IFERROR(VLOOKUP($I27,Admin!$A$2:$F$601,6,FALSE),"")</f>
        <v/>
      </c>
      <c r="N27" s="45"/>
      <c r="O27" s="21" t="str">
        <f t="shared" si="4"/>
        <v/>
      </c>
      <c r="Q27" s="45"/>
      <c r="R27" s="45"/>
      <c r="S27" s="21" t="str">
        <f>_xlfn.XLOOKUP(Q27,Admin!$A$2:$A$601,Admin!$F$2:$F$601,"",0)</f>
        <v/>
      </c>
      <c r="T27" s="45"/>
      <c r="U27" s="21" t="str">
        <f t="shared" si="5"/>
        <v/>
      </c>
    </row>
    <row r="28" spans="1:21" x14ac:dyDescent="0.35">
      <c r="A28" s="45"/>
      <c r="B28" s="45"/>
      <c r="C28" s="45"/>
      <c r="D28" s="45"/>
      <c r="E28" s="21" t="str">
        <f>IFERROR(VLOOKUP($A28,Admin!$A$2:$F$601,6,FALSE),"")</f>
        <v/>
      </c>
      <c r="F28" s="45"/>
      <c r="G28" s="21" t="str">
        <f t="shared" si="3"/>
        <v/>
      </c>
      <c r="I28" s="45"/>
      <c r="J28" s="45"/>
      <c r="K28" s="45"/>
      <c r="L28" s="45"/>
      <c r="M28" s="21" t="str">
        <f>IFERROR(VLOOKUP($I28,Admin!$A$2:$F$601,6,FALSE),"")</f>
        <v/>
      </c>
      <c r="N28" s="45"/>
      <c r="O28" s="21" t="str">
        <f t="shared" si="4"/>
        <v/>
      </c>
      <c r="Q28" s="45"/>
      <c r="R28" s="45"/>
      <c r="S28" s="21" t="str">
        <f>_xlfn.XLOOKUP(Q28,Admin!$A$2:$A$601,Admin!$F$2:$F$601,"",0)</f>
        <v/>
      </c>
      <c r="T28" s="45"/>
      <c r="U28" s="21" t="str">
        <f t="shared" si="5"/>
        <v/>
      </c>
    </row>
    <row r="29" spans="1:21" x14ac:dyDescent="0.35">
      <c r="A29" s="45"/>
      <c r="B29" s="45"/>
      <c r="C29" s="45"/>
      <c r="D29" s="45"/>
      <c r="E29" s="21" t="str">
        <f>IFERROR(VLOOKUP($A29,Admin!$A$2:$F$601,6,FALSE),"")</f>
        <v/>
      </c>
      <c r="F29" s="45"/>
      <c r="G29" s="21" t="str">
        <f t="shared" si="3"/>
        <v/>
      </c>
      <c r="I29" s="45"/>
      <c r="J29" s="45"/>
      <c r="K29" s="45"/>
      <c r="L29" s="45"/>
      <c r="M29" s="21" t="str">
        <f>IFERROR(VLOOKUP($I29,Admin!$A$2:$F$601,6,FALSE),"")</f>
        <v/>
      </c>
      <c r="N29" s="45"/>
      <c r="O29" s="21" t="str">
        <f t="shared" si="4"/>
        <v/>
      </c>
      <c r="Q29" s="45"/>
      <c r="R29" s="45"/>
      <c r="S29" s="21" t="str">
        <f>_xlfn.XLOOKUP(Q29,Admin!$A$2:$A$601,Admin!$F$2:$F$601,"",0)</f>
        <v/>
      </c>
      <c r="T29" s="45"/>
      <c r="U29" s="21" t="str">
        <f t="shared" si="5"/>
        <v/>
      </c>
    </row>
    <row r="30" spans="1:21" x14ac:dyDescent="0.35">
      <c r="A30" s="45"/>
      <c r="B30" s="45"/>
      <c r="C30" s="45"/>
      <c r="D30" s="45"/>
      <c r="E30" s="21" t="str">
        <f>IFERROR(VLOOKUP($A30,Admin!$A$2:$F$601,6,FALSE),"")</f>
        <v/>
      </c>
      <c r="F30" s="45"/>
      <c r="G30" s="21" t="str">
        <f t="shared" si="3"/>
        <v/>
      </c>
      <c r="I30" s="45"/>
      <c r="J30" s="45"/>
      <c r="K30" s="45"/>
      <c r="L30" s="45"/>
      <c r="M30" s="21" t="str">
        <f>IFERROR(VLOOKUP($I30,Admin!$A$2:$F$601,6,FALSE),"")</f>
        <v/>
      </c>
      <c r="N30" s="45"/>
      <c r="O30" s="21" t="str">
        <f t="shared" si="4"/>
        <v/>
      </c>
      <c r="Q30" s="45"/>
      <c r="R30" s="45"/>
      <c r="S30" s="21" t="str">
        <f>_xlfn.XLOOKUP(Q30,Admin!$A$2:$A$601,Admin!$F$2:$F$601,"",0)</f>
        <v/>
      </c>
      <c r="T30" s="45"/>
      <c r="U30" s="21" t="str">
        <f t="shared" si="5"/>
        <v/>
      </c>
    </row>
    <row r="31" spans="1:21" x14ac:dyDescent="0.35">
      <c r="A31" s="45"/>
      <c r="B31" s="45"/>
      <c r="C31" s="45"/>
      <c r="D31" s="45"/>
      <c r="E31" s="21" t="str">
        <f>IFERROR(VLOOKUP($A31,Admin!$A$2:$F$601,6,FALSE),"")</f>
        <v/>
      </c>
      <c r="F31" s="45"/>
      <c r="G31" s="21" t="str">
        <f t="shared" si="3"/>
        <v/>
      </c>
      <c r="I31" s="45"/>
      <c r="J31" s="45"/>
      <c r="K31" s="45"/>
      <c r="L31" s="45"/>
      <c r="M31" s="21" t="str">
        <f>IFERROR(VLOOKUP($I31,Admin!$A$2:$F$601,6,FALSE),"")</f>
        <v/>
      </c>
      <c r="N31" s="45"/>
      <c r="O31" s="21" t="str">
        <f t="shared" si="4"/>
        <v/>
      </c>
      <c r="Q31" s="45"/>
      <c r="R31" s="45"/>
      <c r="S31" s="21" t="str">
        <f>_xlfn.XLOOKUP(Q31,Admin!$A$2:$A$601,Admin!$F$2:$F$601,"",0)</f>
        <v/>
      </c>
      <c r="T31" s="45"/>
      <c r="U31" s="21" t="str">
        <f t="shared" si="5"/>
        <v/>
      </c>
    </row>
    <row r="32" spans="1:21" x14ac:dyDescent="0.35">
      <c r="A32" s="45"/>
      <c r="B32" s="45"/>
      <c r="C32" s="45"/>
      <c r="D32" s="45"/>
      <c r="E32" s="21" t="str">
        <f>IFERROR(VLOOKUP($A32,Admin!$A$2:$F$601,6,FALSE),"")</f>
        <v/>
      </c>
      <c r="F32" s="45"/>
      <c r="G32" s="21" t="str">
        <f t="shared" si="3"/>
        <v/>
      </c>
      <c r="I32" s="45"/>
      <c r="J32" s="45"/>
      <c r="K32" s="45"/>
      <c r="L32" s="45"/>
      <c r="M32" s="21" t="str">
        <f>IFERROR(VLOOKUP($I32,Admin!$A$2:$F$601,6,FALSE),"")</f>
        <v/>
      </c>
      <c r="N32" s="45"/>
      <c r="O32" s="21" t="str">
        <f t="shared" si="4"/>
        <v/>
      </c>
      <c r="Q32" s="45"/>
      <c r="R32" s="45"/>
      <c r="S32" s="21" t="str">
        <f>_xlfn.XLOOKUP(Q32,Admin!$A$2:$A$601,Admin!$F$2:$F$601,"",0)</f>
        <v/>
      </c>
      <c r="T32" s="45"/>
      <c r="U32" s="21" t="str">
        <f t="shared" si="5"/>
        <v/>
      </c>
    </row>
    <row r="33" spans="1:21" x14ac:dyDescent="0.35">
      <c r="A33" s="45"/>
      <c r="B33" s="45"/>
      <c r="C33" s="45"/>
      <c r="D33" s="45"/>
      <c r="E33" s="21" t="str">
        <f>IFERROR(VLOOKUP($A33,Admin!$A$2:$F$601,6,FALSE),"")</f>
        <v/>
      </c>
      <c r="F33" s="45"/>
      <c r="G33" s="21" t="str">
        <f t="shared" si="3"/>
        <v/>
      </c>
      <c r="I33" s="45"/>
      <c r="J33" s="45"/>
      <c r="K33" s="45"/>
      <c r="L33" s="45"/>
      <c r="M33" s="21" t="str">
        <f>IFERROR(VLOOKUP($I33,Admin!$A$2:$F$601,6,FALSE),"")</f>
        <v/>
      </c>
      <c r="N33" s="45"/>
      <c r="O33" s="21" t="str">
        <f t="shared" si="4"/>
        <v/>
      </c>
      <c r="Q33" s="45"/>
      <c r="R33" s="45"/>
      <c r="S33" s="21" t="str">
        <f>_xlfn.XLOOKUP(Q33,Admin!$A$2:$A$601,Admin!$F$2:$F$601,"",0)</f>
        <v/>
      </c>
      <c r="T33" s="45"/>
      <c r="U33" s="21" t="str">
        <f t="shared" si="5"/>
        <v/>
      </c>
    </row>
    <row r="34" spans="1:21" x14ac:dyDescent="0.35">
      <c r="A34" s="45"/>
      <c r="B34" s="45"/>
      <c r="C34" s="45"/>
      <c r="D34" s="45"/>
      <c r="E34" s="21" t="str">
        <f>IFERROR(VLOOKUP($A34,Admin!$A$2:$F$601,6,FALSE),"")</f>
        <v/>
      </c>
      <c r="F34" s="45"/>
      <c r="G34" s="21" t="str">
        <f t="shared" si="3"/>
        <v/>
      </c>
      <c r="I34" s="45"/>
      <c r="J34" s="45"/>
      <c r="K34" s="45"/>
      <c r="L34" s="45"/>
      <c r="M34" s="21" t="str">
        <f>IFERROR(VLOOKUP($I34,Admin!$A$2:$F$601,6,FALSE),"")</f>
        <v/>
      </c>
      <c r="N34" s="45"/>
      <c r="O34" s="21" t="str">
        <f t="shared" si="4"/>
        <v/>
      </c>
      <c r="Q34" s="45"/>
      <c r="R34" s="45"/>
      <c r="S34" s="21" t="str">
        <f>_xlfn.XLOOKUP(Q34,Admin!$A$2:$A$601,Admin!$F$2:$F$601,"",0)</f>
        <v/>
      </c>
      <c r="T34" s="45"/>
      <c r="U34" s="21" t="str">
        <f t="shared" si="5"/>
        <v/>
      </c>
    </row>
    <row r="35" spans="1:21" x14ac:dyDescent="0.35">
      <c r="A35" s="45"/>
      <c r="B35" s="45"/>
      <c r="C35" s="45"/>
      <c r="D35" s="45"/>
      <c r="E35" s="21" t="str">
        <f>IFERROR(VLOOKUP($A35,Admin!$A$2:$F$601,6,FALSE),"")</f>
        <v/>
      </c>
      <c r="F35" s="45"/>
      <c r="G35" s="21" t="str">
        <f t="shared" si="3"/>
        <v/>
      </c>
      <c r="I35" s="45"/>
      <c r="J35" s="45"/>
      <c r="K35" s="45"/>
      <c r="L35" s="45"/>
      <c r="M35" s="21" t="str">
        <f>IFERROR(VLOOKUP($I35,Admin!$A$2:$F$601,6,FALSE),"")</f>
        <v/>
      </c>
      <c r="N35" s="45"/>
      <c r="O35" s="21" t="str">
        <f t="shared" si="4"/>
        <v/>
      </c>
      <c r="Q35" s="45"/>
      <c r="R35" s="45"/>
      <c r="S35" s="21" t="str">
        <f>_xlfn.XLOOKUP(Q35,Admin!$A$2:$A$601,Admin!$F$2:$F$601,"",0)</f>
        <v/>
      </c>
      <c r="T35" s="45"/>
      <c r="U35" s="21" t="str">
        <f t="shared" si="5"/>
        <v/>
      </c>
    </row>
    <row r="36" spans="1:21" x14ac:dyDescent="0.35">
      <c r="A36" s="45"/>
      <c r="B36" s="45"/>
      <c r="C36" s="45"/>
      <c r="D36" s="45"/>
      <c r="E36" s="21" t="str">
        <f>IFERROR(VLOOKUP($A36,Admin!$A$2:$F$601,6,FALSE),"")</f>
        <v/>
      </c>
      <c r="F36" s="45"/>
      <c r="G36" s="21" t="str">
        <f t="shared" si="3"/>
        <v/>
      </c>
      <c r="I36" s="45"/>
      <c r="J36" s="45"/>
      <c r="K36" s="45"/>
      <c r="L36" s="45"/>
      <c r="M36" s="21" t="str">
        <f>IFERROR(VLOOKUP($I36,Admin!$A$2:$F$601,6,FALSE),"")</f>
        <v/>
      </c>
      <c r="N36" s="45"/>
      <c r="O36" s="21" t="str">
        <f t="shared" si="4"/>
        <v/>
      </c>
      <c r="Q36" s="45"/>
      <c r="R36" s="45"/>
      <c r="S36" s="21" t="str">
        <f>_xlfn.XLOOKUP(Q36,Admin!$A$2:$A$601,Admin!$F$2:$F$601,"",0)</f>
        <v/>
      </c>
      <c r="T36" s="45"/>
      <c r="U36" s="21" t="str">
        <f t="shared" si="5"/>
        <v/>
      </c>
    </row>
    <row r="37" spans="1:21" x14ac:dyDescent="0.35">
      <c r="A37" s="45"/>
      <c r="B37" s="45"/>
      <c r="C37" s="45"/>
      <c r="D37" s="45"/>
      <c r="E37" s="21" t="str">
        <f>IFERROR(VLOOKUP($A37,Admin!$A$2:$F$601,6,FALSE),"")</f>
        <v/>
      </c>
      <c r="F37" s="45"/>
      <c r="G37" s="21" t="str">
        <f t="shared" si="3"/>
        <v/>
      </c>
      <c r="I37" s="45"/>
      <c r="J37" s="45"/>
      <c r="K37" s="45"/>
      <c r="L37" s="45"/>
      <c r="M37" s="21" t="str">
        <f>IFERROR(VLOOKUP($I37,Admin!$A$2:$F$601,6,FALSE),"")</f>
        <v/>
      </c>
      <c r="N37" s="45"/>
      <c r="O37" s="21" t="str">
        <f t="shared" si="4"/>
        <v/>
      </c>
      <c r="Q37" s="45"/>
      <c r="R37" s="45"/>
      <c r="S37" s="21" t="str">
        <f>_xlfn.XLOOKUP(Q37,Admin!$A$2:$A$601,Admin!$F$2:$F$601,"",0)</f>
        <v/>
      </c>
      <c r="T37" s="45"/>
      <c r="U37" s="21" t="str">
        <f t="shared" si="5"/>
        <v/>
      </c>
    </row>
    <row r="38" spans="1:21" x14ac:dyDescent="0.35">
      <c r="A38" s="45"/>
      <c r="B38" s="45"/>
      <c r="C38" s="45"/>
      <c r="D38" s="45"/>
      <c r="E38" s="21" t="str">
        <f>IFERROR(VLOOKUP($A38,Admin!$A$2:$F$601,6,FALSE),"")</f>
        <v/>
      </c>
      <c r="F38" s="45"/>
      <c r="G38" s="21" t="str">
        <f t="shared" si="3"/>
        <v/>
      </c>
      <c r="I38" s="45"/>
      <c r="J38" s="45"/>
      <c r="K38" s="45"/>
      <c r="L38" s="45"/>
      <c r="M38" s="21" t="str">
        <f>IFERROR(VLOOKUP($I38,Admin!$A$2:$F$601,6,FALSE),"")</f>
        <v/>
      </c>
      <c r="N38" s="45"/>
      <c r="O38" s="21" t="str">
        <f t="shared" si="4"/>
        <v/>
      </c>
      <c r="Q38" s="45"/>
      <c r="R38" s="45"/>
      <c r="S38" s="21" t="str">
        <f>_xlfn.XLOOKUP(Q38,Admin!$A$2:$A$601,Admin!$F$2:$F$601,"",0)</f>
        <v/>
      </c>
      <c r="T38" s="45"/>
      <c r="U38" s="21" t="str">
        <f t="shared" si="5"/>
        <v/>
      </c>
    </row>
    <row r="39" spans="1:21" x14ac:dyDescent="0.35">
      <c r="A39" s="45"/>
      <c r="B39" s="45"/>
      <c r="C39" s="45"/>
      <c r="D39" s="45"/>
      <c r="E39" s="21" t="str">
        <f>IFERROR(VLOOKUP($A39,Admin!$A$2:$F$601,6,FALSE),"")</f>
        <v/>
      </c>
      <c r="F39" s="45"/>
      <c r="G39" s="21" t="str">
        <f t="shared" si="3"/>
        <v/>
      </c>
      <c r="I39" s="45"/>
      <c r="J39" s="45"/>
      <c r="K39" s="45"/>
      <c r="L39" s="45"/>
      <c r="M39" s="21" t="str">
        <f>IFERROR(VLOOKUP($I39,Admin!$A$2:$F$601,6,FALSE),"")</f>
        <v/>
      </c>
      <c r="N39" s="45"/>
      <c r="O39" s="21" t="str">
        <f t="shared" si="4"/>
        <v/>
      </c>
      <c r="Q39" s="45"/>
      <c r="R39" s="45"/>
      <c r="S39" s="21" t="str">
        <f>_xlfn.XLOOKUP(Q39,Admin!$A$2:$A$601,Admin!$F$2:$F$601,"",0)</f>
        <v/>
      </c>
      <c r="T39" s="45"/>
      <c r="U39" s="21" t="str">
        <f t="shared" si="5"/>
        <v/>
      </c>
    </row>
    <row r="40" spans="1:21" x14ac:dyDescent="0.35">
      <c r="A40" s="45"/>
      <c r="B40" s="45"/>
      <c r="C40" s="45"/>
      <c r="D40" s="45"/>
      <c r="E40" s="21" t="str">
        <f>IFERROR(VLOOKUP($A40,Admin!$A$2:$F$601,6,FALSE),"")</f>
        <v/>
      </c>
      <c r="F40" s="45"/>
      <c r="G40" s="21" t="str">
        <f t="shared" si="3"/>
        <v/>
      </c>
      <c r="I40" s="45"/>
      <c r="J40" s="45"/>
      <c r="K40" s="45"/>
      <c r="L40" s="45"/>
      <c r="M40" s="21" t="str">
        <f>IFERROR(VLOOKUP($I40,Admin!$A$2:$F$601,6,FALSE),"")</f>
        <v/>
      </c>
      <c r="N40" s="45"/>
      <c r="O40" s="21" t="str">
        <f t="shared" si="4"/>
        <v/>
      </c>
      <c r="Q40" s="45"/>
      <c r="R40" s="45"/>
      <c r="S40" s="21" t="str">
        <f>_xlfn.XLOOKUP(Q40,Admin!$A$2:$A$601,Admin!$F$2:$F$601,"",0)</f>
        <v/>
      </c>
      <c r="T40" s="45"/>
      <c r="U40" s="21" t="str">
        <f t="shared" si="5"/>
        <v/>
      </c>
    </row>
    <row r="41" spans="1:21" x14ac:dyDescent="0.35">
      <c r="A41" s="45"/>
      <c r="B41" s="45"/>
      <c r="C41" s="45"/>
      <c r="D41" s="45"/>
      <c r="E41" s="21" t="str">
        <f>IFERROR(VLOOKUP($A41,Admin!$A$2:$F$601,6,FALSE),"")</f>
        <v/>
      </c>
      <c r="F41" s="45"/>
      <c r="G41" s="21" t="str">
        <f t="shared" si="3"/>
        <v/>
      </c>
      <c r="I41" s="45"/>
      <c r="J41" s="45"/>
      <c r="K41" s="45"/>
      <c r="L41" s="45"/>
      <c r="M41" s="21" t="str">
        <f>IFERROR(VLOOKUP($I41,Admin!$A$2:$F$601,6,FALSE),"")</f>
        <v/>
      </c>
      <c r="N41" s="45"/>
      <c r="O41" s="21" t="str">
        <f t="shared" si="4"/>
        <v/>
      </c>
      <c r="Q41" s="45"/>
      <c r="R41" s="45"/>
      <c r="S41" s="21" t="str">
        <f>_xlfn.XLOOKUP(Q41,Admin!$A$2:$A$601,Admin!$F$2:$F$601,"",0)</f>
        <v/>
      </c>
      <c r="T41" s="45"/>
      <c r="U41" s="21" t="str">
        <f t="shared" si="5"/>
        <v/>
      </c>
    </row>
    <row r="42" spans="1:21" x14ac:dyDescent="0.35">
      <c r="A42" s="45"/>
      <c r="B42" s="45"/>
      <c r="C42" s="45"/>
      <c r="D42" s="45"/>
      <c r="E42" s="21" t="str">
        <f>IFERROR(VLOOKUP($A42,Admin!$A$2:$F$601,6,FALSE),"")</f>
        <v/>
      </c>
      <c r="F42" s="45"/>
      <c r="G42" s="21" t="str">
        <f t="shared" si="3"/>
        <v/>
      </c>
      <c r="I42" s="45"/>
      <c r="J42" s="45"/>
      <c r="K42" s="45"/>
      <c r="L42" s="45"/>
      <c r="M42" s="21" t="str">
        <f>IFERROR(VLOOKUP($I42,Admin!$A$2:$F$601,6,FALSE),"")</f>
        <v/>
      </c>
      <c r="N42" s="45"/>
      <c r="O42" s="21" t="str">
        <f t="shared" si="4"/>
        <v/>
      </c>
      <c r="Q42" s="45"/>
      <c r="R42" s="45"/>
      <c r="S42" s="21" t="str">
        <f>_xlfn.XLOOKUP(Q42,Admin!$A$2:$A$601,Admin!$F$2:$F$601,"",0)</f>
        <v/>
      </c>
      <c r="T42" s="45"/>
      <c r="U42" s="21" t="str">
        <f t="shared" si="5"/>
        <v/>
      </c>
    </row>
    <row r="43" spans="1:21" x14ac:dyDescent="0.35">
      <c r="A43" s="45"/>
      <c r="B43" s="45"/>
      <c r="C43" s="45"/>
      <c r="D43" s="45"/>
      <c r="E43" s="21" t="str">
        <f>IFERROR(VLOOKUP($A43,Admin!$A$2:$F$601,6,FALSE),"")</f>
        <v/>
      </c>
      <c r="F43" s="45"/>
      <c r="G43" s="21" t="str">
        <f t="shared" si="3"/>
        <v/>
      </c>
      <c r="I43" s="45"/>
      <c r="J43" s="45"/>
      <c r="K43" s="45"/>
      <c r="L43" s="45"/>
      <c r="M43" s="21" t="str">
        <f>IFERROR(VLOOKUP($I43,Admin!$A$2:$F$601,6,FALSE),"")</f>
        <v/>
      </c>
      <c r="N43" s="45"/>
      <c r="O43" s="21" t="str">
        <f t="shared" si="4"/>
        <v/>
      </c>
      <c r="Q43" s="45"/>
      <c r="R43" s="45"/>
      <c r="S43" s="21" t="str">
        <f>_xlfn.XLOOKUP(Q43,Admin!$A$2:$A$601,Admin!$F$2:$F$601,"",0)</f>
        <v/>
      </c>
      <c r="T43" s="45"/>
      <c r="U43" s="21" t="str">
        <f t="shared" si="5"/>
        <v/>
      </c>
    </row>
    <row r="44" spans="1:21" x14ac:dyDescent="0.35">
      <c r="A44" s="45"/>
      <c r="B44" s="45"/>
      <c r="C44" s="45"/>
      <c r="D44" s="45"/>
      <c r="E44" s="21" t="str">
        <f>IFERROR(VLOOKUP($A44,Admin!$A$2:$F$601,6,FALSE),"")</f>
        <v/>
      </c>
      <c r="F44" s="45"/>
      <c r="G44" s="21" t="str">
        <f t="shared" si="3"/>
        <v/>
      </c>
      <c r="I44" s="45"/>
      <c r="J44" s="45"/>
      <c r="K44" s="45"/>
      <c r="L44" s="45"/>
      <c r="M44" s="21" t="str">
        <f>IFERROR(VLOOKUP($I44,Admin!$A$2:$F$601,6,FALSE),"")</f>
        <v/>
      </c>
      <c r="N44" s="45"/>
      <c r="O44" s="21" t="str">
        <f t="shared" si="4"/>
        <v/>
      </c>
      <c r="Q44" s="45"/>
      <c r="R44" s="45"/>
      <c r="S44" s="21" t="str">
        <f>_xlfn.XLOOKUP(Q44,Admin!$A$2:$A$601,Admin!$F$2:$F$601,"",0)</f>
        <v/>
      </c>
      <c r="T44" s="45"/>
      <c r="U44" s="21" t="str">
        <f t="shared" si="5"/>
        <v/>
      </c>
    </row>
    <row r="45" spans="1:21" x14ac:dyDescent="0.35">
      <c r="A45" s="45"/>
      <c r="B45" s="45"/>
      <c r="C45" s="45"/>
      <c r="D45" s="45"/>
      <c r="E45" s="21" t="str">
        <f>IFERROR(VLOOKUP($A45,Admin!$A$2:$F$601,6,FALSE),"")</f>
        <v/>
      </c>
      <c r="F45" s="45"/>
      <c r="G45" s="21" t="str">
        <f t="shared" si="3"/>
        <v/>
      </c>
      <c r="I45" s="45"/>
      <c r="J45" s="45"/>
      <c r="K45" s="45"/>
      <c r="L45" s="45"/>
      <c r="M45" s="21" t="str">
        <f>IFERROR(VLOOKUP($I45,Admin!$A$2:$F$601,6,FALSE),"")</f>
        <v/>
      </c>
      <c r="N45" s="45"/>
      <c r="O45" s="21" t="str">
        <f t="shared" si="4"/>
        <v/>
      </c>
      <c r="Q45" s="45"/>
      <c r="R45" s="45"/>
      <c r="S45" s="21" t="str">
        <f>_xlfn.XLOOKUP(Q45,Admin!$A$2:$A$601,Admin!$F$2:$F$601,"",0)</f>
        <v/>
      </c>
      <c r="T45" s="45"/>
      <c r="U45" s="21" t="str">
        <f t="shared" si="5"/>
        <v/>
      </c>
    </row>
    <row r="46" spans="1:21" x14ac:dyDescent="0.35">
      <c r="A46" s="45"/>
      <c r="B46" s="45"/>
      <c r="C46" s="45"/>
      <c r="D46" s="45"/>
      <c r="E46" s="21" t="str">
        <f>IFERROR(VLOOKUP($A46,Admin!$A$2:$F$601,6,FALSE),"")</f>
        <v/>
      </c>
      <c r="F46" s="45"/>
      <c r="G46" s="21" t="str">
        <f t="shared" si="3"/>
        <v/>
      </c>
      <c r="I46" s="45"/>
      <c r="J46" s="45"/>
      <c r="K46" s="45"/>
      <c r="L46" s="45"/>
      <c r="M46" s="21" t="str">
        <f>IFERROR(VLOOKUP($I46,Admin!$A$2:$F$601,6,FALSE),"")</f>
        <v/>
      </c>
      <c r="N46" s="45"/>
      <c r="O46" s="21" t="str">
        <f t="shared" si="4"/>
        <v/>
      </c>
      <c r="Q46" s="45"/>
      <c r="R46" s="45"/>
      <c r="S46" s="21" t="str">
        <f>_xlfn.XLOOKUP(Q46,Admin!$A$2:$A$601,Admin!$F$2:$F$601,"",0)</f>
        <v/>
      </c>
      <c r="T46" s="45"/>
      <c r="U46" s="21" t="str">
        <f t="shared" si="5"/>
        <v/>
      </c>
    </row>
    <row r="47" spans="1:21" x14ac:dyDescent="0.35">
      <c r="A47" s="45"/>
      <c r="B47" s="45"/>
      <c r="C47" s="45"/>
      <c r="D47" s="45"/>
      <c r="E47" s="21" t="str">
        <f>IFERROR(VLOOKUP($A47,Admin!$A$2:$F$601,6,FALSE),"")</f>
        <v/>
      </c>
      <c r="F47" s="45"/>
      <c r="G47" s="21" t="str">
        <f t="shared" si="3"/>
        <v/>
      </c>
      <c r="I47" s="45"/>
      <c r="J47" s="45"/>
      <c r="K47" s="45"/>
      <c r="L47" s="45"/>
      <c r="M47" s="21" t="str">
        <f>IFERROR(VLOOKUP($I47,Admin!$A$2:$F$601,6,FALSE),"")</f>
        <v/>
      </c>
      <c r="N47" s="45"/>
      <c r="O47" s="21" t="str">
        <f t="shared" si="4"/>
        <v/>
      </c>
      <c r="Q47" s="45"/>
      <c r="R47" s="45"/>
      <c r="S47" s="21" t="str">
        <f>_xlfn.XLOOKUP(Q47,Admin!$A$2:$A$601,Admin!$F$2:$F$601,"",0)</f>
        <v/>
      </c>
      <c r="T47" s="45"/>
      <c r="U47" s="21" t="str">
        <f t="shared" si="5"/>
        <v/>
      </c>
    </row>
    <row r="48" spans="1:21" x14ac:dyDescent="0.35">
      <c r="A48" s="45"/>
      <c r="B48" s="45"/>
      <c r="C48" s="45"/>
      <c r="D48" s="45"/>
      <c r="E48" s="21" t="str">
        <f>IFERROR(VLOOKUP($A48,Admin!$A$2:$F$601,6,FALSE),"")</f>
        <v/>
      </c>
      <c r="F48" s="45"/>
      <c r="G48" s="21" t="str">
        <f t="shared" si="3"/>
        <v/>
      </c>
      <c r="I48" s="45"/>
      <c r="J48" s="45"/>
      <c r="K48" s="45"/>
      <c r="L48" s="45"/>
      <c r="M48" s="21" t="str">
        <f>IFERROR(VLOOKUP($I48,Admin!$A$2:$F$601,6,FALSE),"")</f>
        <v/>
      </c>
      <c r="N48" s="45"/>
      <c r="O48" s="21" t="str">
        <f t="shared" si="4"/>
        <v/>
      </c>
      <c r="Q48" s="45"/>
      <c r="R48" s="45"/>
      <c r="S48" s="21" t="str">
        <f>_xlfn.XLOOKUP(Q48,Admin!$A$2:$A$601,Admin!$F$2:$F$601,"",0)</f>
        <v/>
      </c>
      <c r="T48" s="45"/>
      <c r="U48" s="21" t="str">
        <f t="shared" si="5"/>
        <v/>
      </c>
    </row>
    <row r="49" spans="1:21" x14ac:dyDescent="0.35">
      <c r="A49" s="45"/>
      <c r="B49" s="45"/>
      <c r="C49" s="45"/>
      <c r="D49" s="45"/>
      <c r="E49" s="21" t="str">
        <f>IFERROR(VLOOKUP($A49,Admin!$A$2:$F$601,6,FALSE),"")</f>
        <v/>
      </c>
      <c r="F49" s="45"/>
      <c r="G49" s="21" t="str">
        <f t="shared" si="3"/>
        <v/>
      </c>
      <c r="I49" s="45"/>
      <c r="J49" s="45"/>
      <c r="K49" s="45"/>
      <c r="L49" s="45"/>
      <c r="M49" s="21" t="str">
        <f>IFERROR(VLOOKUP($I49,Admin!$A$2:$F$601,6,FALSE),"")</f>
        <v/>
      </c>
      <c r="N49" s="45"/>
      <c r="O49" s="21" t="str">
        <f t="shared" si="4"/>
        <v/>
      </c>
      <c r="Q49" s="45"/>
      <c r="R49" s="45"/>
      <c r="S49" s="21" t="str">
        <f>_xlfn.XLOOKUP(Q49,Admin!$A$2:$A$601,Admin!$F$2:$F$601,"",0)</f>
        <v/>
      </c>
      <c r="T49" s="45"/>
      <c r="U49" s="21" t="str">
        <f t="shared" si="5"/>
        <v/>
      </c>
    </row>
    <row r="50" spans="1:21" x14ac:dyDescent="0.35">
      <c r="A50" s="45"/>
      <c r="B50" s="45"/>
      <c r="C50" s="45"/>
      <c r="D50" s="45"/>
      <c r="E50" s="21" t="str">
        <f>IFERROR(VLOOKUP($A50,Admin!$A$2:$F$601,6,FALSE),"")</f>
        <v/>
      </c>
      <c r="F50" s="45"/>
      <c r="G50" s="21" t="str">
        <f t="shared" si="3"/>
        <v/>
      </c>
      <c r="I50" s="45"/>
      <c r="J50" s="45"/>
      <c r="K50" s="45"/>
      <c r="L50" s="45"/>
      <c r="M50" s="21" t="str">
        <f>IFERROR(VLOOKUP($I50,Admin!$A$2:$F$601,6,FALSE),"")</f>
        <v/>
      </c>
      <c r="N50" s="45"/>
      <c r="O50" s="21" t="str">
        <f t="shared" si="4"/>
        <v/>
      </c>
      <c r="Q50" s="45"/>
      <c r="R50" s="45"/>
      <c r="S50" s="21" t="str">
        <f>_xlfn.XLOOKUP(Q50,Admin!$A$2:$A$601,Admin!$F$2:$F$601,"",0)</f>
        <v/>
      </c>
      <c r="T50" s="45"/>
      <c r="U50" s="21" t="str">
        <f t="shared" si="5"/>
        <v/>
      </c>
    </row>
  </sheetData>
  <sortState xmlns:xlrd2="http://schemas.microsoft.com/office/spreadsheetml/2017/richdata2" ref="Q7:U23">
    <sortCondition ref="U7:U23"/>
  </sortState>
  <mergeCells count="2">
    <mergeCell ref="A1:O1"/>
    <mergeCell ref="T1:U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A9223-7DC8-4C0E-8CD2-87A5CFCC1239}">
  <sheetPr codeName="Sheet20">
    <tabColor theme="9" tint="0.59999389629810485"/>
  </sheetPr>
  <dimension ref="A1:T50"/>
  <sheetViews>
    <sheetView workbookViewId="0">
      <selection sqref="A1:T1"/>
    </sheetView>
  </sheetViews>
  <sheetFormatPr defaultColWidth="8.81640625" defaultRowHeight="14.5" x14ac:dyDescent="0.35"/>
  <cols>
    <col min="1" max="2" width="8.81640625" customWidth="1"/>
    <col min="3" max="3" width="20.7265625" customWidth="1"/>
    <col min="4" max="4" width="26.26953125" customWidth="1"/>
    <col min="5" max="9" width="8.81640625" customWidth="1"/>
    <col min="10" max="10" width="21.81640625" customWidth="1"/>
    <col min="11" max="11" width="25.26953125" customWidth="1"/>
    <col min="12" max="15" width="8.81640625" customWidth="1"/>
    <col min="16" max="16" width="9" customWidth="1"/>
    <col min="17" max="18" width="17.7265625" customWidth="1"/>
    <col min="19" max="20" width="8.81640625" customWidth="1"/>
  </cols>
  <sheetData>
    <row r="1" spans="1:20" ht="31" x14ac:dyDescent="0.7">
      <c r="A1" s="110" t="s">
        <v>472</v>
      </c>
      <c r="B1" s="110"/>
      <c r="C1" s="110"/>
      <c r="D1" s="110"/>
      <c r="E1" s="110"/>
      <c r="F1" s="110"/>
      <c r="G1" s="110"/>
      <c r="H1" s="110"/>
      <c r="I1" s="110"/>
      <c r="J1" s="110"/>
      <c r="K1" s="110"/>
      <c r="L1" s="110"/>
      <c r="M1" s="110"/>
      <c r="N1" s="110"/>
      <c r="O1" s="110"/>
      <c r="P1" s="110"/>
      <c r="Q1" s="110"/>
      <c r="R1" s="110"/>
      <c r="S1" s="110"/>
      <c r="T1" s="110"/>
    </row>
    <row r="3" spans="1:20" ht="21" x14ac:dyDescent="0.5">
      <c r="A3" s="46" t="s">
        <v>41</v>
      </c>
      <c r="B3" s="46"/>
      <c r="C3" s="49" t="s">
        <v>48</v>
      </c>
      <c r="D3" s="46"/>
      <c r="E3" s="46"/>
      <c r="F3" s="46"/>
      <c r="H3" s="44" t="s">
        <v>45</v>
      </c>
      <c r="I3" s="44"/>
      <c r="J3" s="50" t="s">
        <v>49</v>
      </c>
      <c r="K3" s="44"/>
      <c r="L3" s="44"/>
      <c r="M3" s="44"/>
      <c r="O3" s="47" t="s">
        <v>45</v>
      </c>
      <c r="P3" s="47"/>
      <c r="Q3" s="51" t="s">
        <v>50</v>
      </c>
      <c r="R3" s="47"/>
      <c r="S3" s="47"/>
      <c r="T3" s="47"/>
    </row>
    <row r="4" spans="1:20" x14ac:dyDescent="0.35">
      <c r="A4" s="46"/>
      <c r="B4" s="46"/>
      <c r="C4" s="46"/>
      <c r="D4" s="46"/>
      <c r="E4" s="46"/>
      <c r="F4" s="46"/>
      <c r="H4" s="44"/>
      <c r="I4" s="44"/>
      <c r="J4" s="44"/>
      <c r="K4" s="44"/>
      <c r="L4" s="44"/>
      <c r="M4" s="44"/>
      <c r="O4" s="47"/>
      <c r="P4" s="47"/>
      <c r="Q4" s="47"/>
      <c r="R4" s="47"/>
      <c r="S4" s="47"/>
      <c r="T4" s="47"/>
    </row>
    <row r="5" spans="1:20" x14ac:dyDescent="0.35">
      <c r="A5" s="46" t="s">
        <v>42</v>
      </c>
      <c r="B5" s="46"/>
      <c r="C5" s="46"/>
      <c r="D5" s="46"/>
      <c r="E5" s="46"/>
      <c r="F5" s="46"/>
      <c r="H5" s="44" t="s">
        <v>42</v>
      </c>
      <c r="I5" s="44"/>
      <c r="J5" s="44"/>
      <c r="K5" s="44"/>
      <c r="L5" s="44"/>
      <c r="M5" s="44"/>
      <c r="O5" s="47" t="s">
        <v>42</v>
      </c>
      <c r="P5" s="47"/>
      <c r="Q5" s="47"/>
      <c r="R5" s="47"/>
      <c r="S5" s="47"/>
      <c r="T5" s="47"/>
    </row>
    <row r="6" spans="1:20" x14ac:dyDescent="0.35">
      <c r="A6" s="21" t="s">
        <v>29</v>
      </c>
      <c r="B6" s="21" t="s">
        <v>53</v>
      </c>
      <c r="C6" s="21" t="s">
        <v>54</v>
      </c>
      <c r="D6" s="21" t="s">
        <v>55</v>
      </c>
      <c r="E6" s="21" t="s">
        <v>43</v>
      </c>
      <c r="F6" s="21" t="s">
        <v>44</v>
      </c>
      <c r="H6" s="21" t="s">
        <v>29</v>
      </c>
      <c r="I6" s="21" t="s">
        <v>53</v>
      </c>
      <c r="J6" s="21" t="s">
        <v>54</v>
      </c>
      <c r="K6" s="21" t="s">
        <v>55</v>
      </c>
      <c r="L6" s="21" t="s">
        <v>43</v>
      </c>
      <c r="M6" s="21" t="s">
        <v>44</v>
      </c>
      <c r="O6" s="21" t="s">
        <v>29</v>
      </c>
      <c r="P6" s="21" t="s">
        <v>53</v>
      </c>
      <c r="Q6" s="21" t="s">
        <v>54</v>
      </c>
      <c r="R6" s="21" t="s">
        <v>55</v>
      </c>
      <c r="S6" s="21" t="s">
        <v>43</v>
      </c>
      <c r="T6" s="21" t="s">
        <v>44</v>
      </c>
    </row>
    <row r="7" spans="1:20" x14ac:dyDescent="0.35">
      <c r="A7" s="45">
        <v>695</v>
      </c>
      <c r="B7" s="21" t="str">
        <f>_xlfn.XLOOKUP(A7,Admin!$A$2:$A$601,Admin!$C$2:$C$601,"",0)</f>
        <v>U15B WAC</v>
      </c>
      <c r="C7" s="21" t="str">
        <f>_xlfn.XLOOKUP(A7,Admin!$A$2:$A$601,Admin!$D$2:$D$601,"",0)</f>
        <v xml:space="preserve">HARLEY </v>
      </c>
      <c r="D7" s="21" t="str">
        <f>_xlfn.XLOOKUP(A7,Admin!$A$2:$A$601,Admin!$E$2:$E$601,"",0)</f>
        <v xml:space="preserve">STANLEY </v>
      </c>
      <c r="E7" s="45">
        <v>22.1</v>
      </c>
      <c r="F7" s="21">
        <f t="shared" ref="F7:F50" si="0">IFERROR(RANK(E7,E$7:E$50,1),"")</f>
        <v>1</v>
      </c>
      <c r="H7" s="45"/>
      <c r="I7" s="21" t="str">
        <f>_xlfn.XLOOKUP(H7,Admin!$A$2:$A$601,Admin!$C$2:$C$601,"",0)</f>
        <v/>
      </c>
      <c r="J7" s="21" t="str">
        <f>_xlfn.XLOOKUP(H7,Admin!$A$2:$A$601,Admin!$D$2:$D$601,"",0)</f>
        <v/>
      </c>
      <c r="K7" s="21" t="str">
        <f>_xlfn.XLOOKUP(H7,Admin!$A$2:$A$601,Admin!$E$2:$E$601,"",0)</f>
        <v/>
      </c>
      <c r="L7" s="45"/>
      <c r="M7" s="21" t="str">
        <f t="shared" ref="M7:M50" si="1">IFERROR(RANK(L7,L$7:L$50,1),"")</f>
        <v/>
      </c>
      <c r="O7" s="45"/>
      <c r="P7" s="21" t="str">
        <f>_xlfn.XLOOKUP(O7,Admin!$A$2:$A$601,Admin!$C$2:$C$601,"",0)</f>
        <v/>
      </c>
      <c r="Q7" s="21" t="str">
        <f>_xlfn.XLOOKUP(O7,Admin!$A$2:$A$601,Admin!$D$2:$D$601,"",0)</f>
        <v/>
      </c>
      <c r="R7" s="21" t="str">
        <f>_xlfn.XLOOKUP(O7,Admin!$A$2:$A$601,Admin!$E$2:$E$601,"",0)</f>
        <v/>
      </c>
      <c r="S7" s="45"/>
      <c r="T7" s="21" t="str">
        <f t="shared" ref="T7:T50" si="2">IFERROR(RANK(S7,S$7:S$50,1),"")</f>
        <v/>
      </c>
    </row>
    <row r="8" spans="1:20" x14ac:dyDescent="0.35">
      <c r="A8" s="45">
        <v>495</v>
      </c>
      <c r="B8" s="21" t="str">
        <f>_xlfn.XLOOKUP(A8,Admin!$A$2:$A$601,Admin!$C$2:$C$601,"",0)</f>
        <v>U15B PR</v>
      </c>
      <c r="C8" s="21" t="str">
        <f>_xlfn.XLOOKUP(A8,Admin!$A$2:$A$601,Admin!$D$2:$D$601,"",0)</f>
        <v>Eli</v>
      </c>
      <c r="D8" s="21" t="str">
        <f>_xlfn.XLOOKUP(A8,Admin!$A$2:$A$601,Admin!$E$2:$E$601,"",0)</f>
        <v>Lamb</v>
      </c>
      <c r="E8" s="45">
        <v>25.9</v>
      </c>
      <c r="F8" s="21">
        <f t="shared" si="0"/>
        <v>2</v>
      </c>
      <c r="H8" s="45"/>
      <c r="I8" s="21" t="str">
        <f>_xlfn.XLOOKUP(H8,Admin!$A$2:$A$601,Admin!$C$2:$C$601,"",0)</f>
        <v/>
      </c>
      <c r="J8" s="21" t="str">
        <f>_xlfn.XLOOKUP(H8,Admin!$A$2:$A$601,Admin!$D$2:$D$601,"",0)</f>
        <v/>
      </c>
      <c r="K8" s="21" t="str">
        <f>_xlfn.XLOOKUP(H8,Admin!$A$2:$A$601,Admin!$E$2:$E$601,"",0)</f>
        <v/>
      </c>
      <c r="L8" s="45"/>
      <c r="M8" s="21" t="str">
        <f t="shared" si="1"/>
        <v/>
      </c>
      <c r="O8" s="45"/>
      <c r="P8" s="21" t="str">
        <f>_xlfn.XLOOKUP(O8,Admin!$A$2:$A$601,Admin!$C$2:$C$601,"",0)</f>
        <v/>
      </c>
      <c r="Q8" s="21" t="str">
        <f>_xlfn.XLOOKUP(O8,Admin!$A$2:$A$601,Admin!$D$2:$D$601,"",0)</f>
        <v/>
      </c>
      <c r="R8" s="21" t="str">
        <f>_xlfn.XLOOKUP(O8,Admin!$A$2:$A$601,Admin!$E$2:$E$601,"",0)</f>
        <v/>
      </c>
      <c r="S8" s="45"/>
      <c r="T8" s="21" t="str">
        <f t="shared" si="2"/>
        <v/>
      </c>
    </row>
    <row r="9" spans="1:20" x14ac:dyDescent="0.35">
      <c r="A9" s="45"/>
      <c r="B9" s="21" t="str">
        <f>_xlfn.XLOOKUP(A9,Admin!$A$2:$A$601,Admin!$C$2:$C$601,"",0)</f>
        <v/>
      </c>
      <c r="C9" s="21" t="str">
        <f>_xlfn.XLOOKUP(A9,Admin!$A$2:$A$601,Admin!$D$2:$D$601,"",0)</f>
        <v/>
      </c>
      <c r="D9" s="21" t="str">
        <f>_xlfn.XLOOKUP(A9,Admin!$A$2:$A$601,Admin!$E$2:$E$601,"",0)</f>
        <v/>
      </c>
      <c r="E9" s="45"/>
      <c r="F9" s="21" t="str">
        <f t="shared" si="0"/>
        <v/>
      </c>
      <c r="H9" s="45"/>
      <c r="I9" s="21" t="str">
        <f>_xlfn.XLOOKUP(H9,Admin!$A$2:$A$601,Admin!$C$2:$C$601,"",0)</f>
        <v/>
      </c>
      <c r="J9" s="21" t="str">
        <f>_xlfn.XLOOKUP(H9,Admin!$A$2:$A$601,Admin!$D$2:$D$601,"",0)</f>
        <v/>
      </c>
      <c r="K9" s="21" t="str">
        <f>_xlfn.XLOOKUP(H9,Admin!$A$2:$A$601,Admin!$E$2:$E$601,"",0)</f>
        <v/>
      </c>
      <c r="L9" s="45"/>
      <c r="M9" s="21" t="str">
        <f t="shared" si="1"/>
        <v/>
      </c>
      <c r="O9" s="45"/>
      <c r="P9" s="21" t="str">
        <f>_xlfn.XLOOKUP(O9,Admin!$A$2:$A$601,Admin!$C$2:$C$601,"",0)</f>
        <v/>
      </c>
      <c r="Q9" s="21" t="str">
        <f>_xlfn.XLOOKUP(O9,Admin!$A$2:$A$601,Admin!$D$2:$D$601,"",0)</f>
        <v/>
      </c>
      <c r="R9" s="21" t="str">
        <f>_xlfn.XLOOKUP(O9,Admin!$A$2:$A$601,Admin!$E$2:$E$601,"",0)</f>
        <v/>
      </c>
      <c r="S9" s="45"/>
      <c r="T9" s="21" t="str">
        <f t="shared" si="2"/>
        <v/>
      </c>
    </row>
    <row r="10" spans="1:20" x14ac:dyDescent="0.35">
      <c r="A10" s="45"/>
      <c r="B10" s="21" t="str">
        <f>_xlfn.XLOOKUP(A10,Admin!$A$2:$A$601,Admin!$C$2:$C$601,"",0)</f>
        <v/>
      </c>
      <c r="C10" s="21" t="str">
        <f>_xlfn.XLOOKUP(A10,Admin!$A$2:$A$601,Admin!$D$2:$D$601,"",0)</f>
        <v/>
      </c>
      <c r="D10" s="21" t="str">
        <f>_xlfn.XLOOKUP(A10,Admin!$A$2:$A$601,Admin!$E$2:$E$601,"",0)</f>
        <v/>
      </c>
      <c r="E10" s="45"/>
      <c r="F10" s="21" t="str">
        <f t="shared" si="0"/>
        <v/>
      </c>
      <c r="H10" s="45"/>
      <c r="I10" s="21" t="str">
        <f>_xlfn.XLOOKUP(H10,Admin!$A$2:$A$601,Admin!$C$2:$C$601,"",0)</f>
        <v/>
      </c>
      <c r="J10" s="21" t="str">
        <f>_xlfn.XLOOKUP(H10,Admin!$A$2:$A$601,Admin!$D$2:$D$601,"",0)</f>
        <v/>
      </c>
      <c r="K10" s="21" t="str">
        <f>_xlfn.XLOOKUP(H10,Admin!$A$2:$A$601,Admin!$E$2:$E$601,"",0)</f>
        <v/>
      </c>
      <c r="L10" s="45"/>
      <c r="M10" s="21" t="str">
        <f t="shared" si="1"/>
        <v/>
      </c>
      <c r="O10" s="45"/>
      <c r="P10" s="21" t="str">
        <f>_xlfn.XLOOKUP(O10,Admin!$A$2:$A$601,Admin!$C$2:$C$601,"",0)</f>
        <v/>
      </c>
      <c r="Q10" s="21" t="str">
        <f>_xlfn.XLOOKUP(O10,Admin!$A$2:$A$601,Admin!$D$2:$D$601,"",0)</f>
        <v/>
      </c>
      <c r="R10" s="21" t="str">
        <f>_xlfn.XLOOKUP(O10,Admin!$A$2:$A$601,Admin!$E$2:$E$601,"",0)</f>
        <v/>
      </c>
      <c r="S10" s="45"/>
      <c r="T10" s="21" t="str">
        <f t="shared" si="2"/>
        <v/>
      </c>
    </row>
    <row r="11" spans="1:20" x14ac:dyDescent="0.35">
      <c r="A11" s="45"/>
      <c r="B11" s="21" t="str">
        <f>_xlfn.XLOOKUP(A11,Admin!$A$2:$A$601,Admin!$C$2:$C$601,"",0)</f>
        <v/>
      </c>
      <c r="C11" s="21" t="str">
        <f>_xlfn.XLOOKUP(A11,Admin!$A$2:$A$601,Admin!$D$2:$D$601,"",0)</f>
        <v/>
      </c>
      <c r="D11" s="21" t="str">
        <f>_xlfn.XLOOKUP(A11,Admin!$A$2:$A$601,Admin!$E$2:$E$601,"",0)</f>
        <v/>
      </c>
      <c r="E11" s="45"/>
      <c r="F11" s="21" t="str">
        <f t="shared" si="0"/>
        <v/>
      </c>
      <c r="H11" s="45"/>
      <c r="I11" s="21" t="str">
        <f>_xlfn.XLOOKUP(H11,Admin!$A$2:$A$601,Admin!$C$2:$C$601,"",0)</f>
        <v/>
      </c>
      <c r="J11" s="21" t="str">
        <f>_xlfn.XLOOKUP(H11,Admin!$A$2:$A$601,Admin!$D$2:$D$601,"",0)</f>
        <v/>
      </c>
      <c r="K11" s="21" t="str">
        <f>_xlfn.XLOOKUP(H11,Admin!$A$2:$A$601,Admin!$E$2:$E$601,"",0)</f>
        <v/>
      </c>
      <c r="L11" s="45"/>
      <c r="M11" s="21" t="str">
        <f t="shared" si="1"/>
        <v/>
      </c>
      <c r="O11" s="45"/>
      <c r="P11" s="21" t="str">
        <f>_xlfn.XLOOKUP(O11,Admin!$A$2:$A$601,Admin!$C$2:$C$601,"",0)</f>
        <v/>
      </c>
      <c r="Q11" s="21" t="str">
        <f>_xlfn.XLOOKUP(O11,Admin!$A$2:$A$601,Admin!$D$2:$D$601,"",0)</f>
        <v/>
      </c>
      <c r="R11" s="21" t="str">
        <f>_xlfn.XLOOKUP(O11,Admin!$A$2:$A$601,Admin!$E$2:$E$601,"",0)</f>
        <v/>
      </c>
      <c r="S11" s="45"/>
      <c r="T11" s="21" t="str">
        <f t="shared" si="2"/>
        <v/>
      </c>
    </row>
    <row r="12" spans="1:20" x14ac:dyDescent="0.35">
      <c r="A12" s="45"/>
      <c r="B12" s="21" t="str">
        <f>_xlfn.XLOOKUP(A12,Admin!$A$2:$A$601,Admin!$C$2:$C$601,"",0)</f>
        <v/>
      </c>
      <c r="C12" s="21" t="str">
        <f>_xlfn.XLOOKUP(A12,Admin!$A$2:$A$601,Admin!$D$2:$D$601,"",0)</f>
        <v/>
      </c>
      <c r="D12" s="21" t="str">
        <f>_xlfn.XLOOKUP(A12,Admin!$A$2:$A$601,Admin!$E$2:$E$601,"",0)</f>
        <v/>
      </c>
      <c r="E12" s="45"/>
      <c r="F12" s="21" t="str">
        <f t="shared" si="0"/>
        <v/>
      </c>
      <c r="H12" s="45"/>
      <c r="I12" s="21" t="str">
        <f>_xlfn.XLOOKUP(H12,Admin!$A$2:$A$601,Admin!$C$2:$C$601,"",0)</f>
        <v/>
      </c>
      <c r="J12" s="21" t="str">
        <f>_xlfn.XLOOKUP(H12,Admin!$A$2:$A$601,Admin!$D$2:$D$601,"",0)</f>
        <v/>
      </c>
      <c r="K12" s="21" t="str">
        <f>_xlfn.XLOOKUP(H12,Admin!$A$2:$A$601,Admin!$E$2:$E$601,"",0)</f>
        <v/>
      </c>
      <c r="L12" s="45"/>
      <c r="M12" s="21" t="str">
        <f t="shared" si="1"/>
        <v/>
      </c>
      <c r="O12" s="45"/>
      <c r="P12" s="21" t="str">
        <f>_xlfn.XLOOKUP(O12,Admin!$A$2:$A$601,Admin!$C$2:$C$601,"",0)</f>
        <v/>
      </c>
      <c r="Q12" s="21" t="str">
        <f>_xlfn.XLOOKUP(O12,Admin!$A$2:$A$601,Admin!$D$2:$D$601,"",0)</f>
        <v/>
      </c>
      <c r="R12" s="21" t="str">
        <f>_xlfn.XLOOKUP(O12,Admin!$A$2:$A$601,Admin!$E$2:$E$601,"",0)</f>
        <v/>
      </c>
      <c r="S12" s="45"/>
      <c r="T12" s="21" t="str">
        <f t="shared" si="2"/>
        <v/>
      </c>
    </row>
    <row r="13" spans="1:20" x14ac:dyDescent="0.35">
      <c r="A13" s="45"/>
      <c r="B13" s="21" t="str">
        <f>_xlfn.XLOOKUP(A13,Admin!$A$2:$A$601,Admin!$C$2:$C$601,"",0)</f>
        <v/>
      </c>
      <c r="C13" s="21" t="str">
        <f>_xlfn.XLOOKUP(A13,Admin!$A$2:$A$601,Admin!$D$2:$D$601,"",0)</f>
        <v/>
      </c>
      <c r="D13" s="21" t="str">
        <f>_xlfn.XLOOKUP(A13,Admin!$A$2:$A$601,Admin!$E$2:$E$601,"",0)</f>
        <v/>
      </c>
      <c r="E13" s="45"/>
      <c r="F13" s="21" t="str">
        <f t="shared" si="0"/>
        <v/>
      </c>
      <c r="H13" s="45"/>
      <c r="I13" s="21" t="str">
        <f>_xlfn.XLOOKUP(H13,Admin!$A$2:$A$601,Admin!$C$2:$C$601,"",0)</f>
        <v/>
      </c>
      <c r="J13" s="21" t="str">
        <f>_xlfn.XLOOKUP(H13,Admin!$A$2:$A$601,Admin!$D$2:$D$601,"",0)</f>
        <v/>
      </c>
      <c r="K13" s="21" t="str">
        <f>_xlfn.XLOOKUP(H13,Admin!$A$2:$A$601,Admin!$E$2:$E$601,"",0)</f>
        <v/>
      </c>
      <c r="L13" s="45"/>
      <c r="M13" s="21" t="str">
        <f t="shared" si="1"/>
        <v/>
      </c>
      <c r="O13" s="45"/>
      <c r="P13" s="21" t="str">
        <f>_xlfn.XLOOKUP(O13,Admin!$A$2:$A$601,Admin!$C$2:$C$601,"",0)</f>
        <v/>
      </c>
      <c r="Q13" s="21" t="str">
        <f>_xlfn.XLOOKUP(O13,Admin!$A$2:$A$601,Admin!$D$2:$D$601,"",0)</f>
        <v/>
      </c>
      <c r="R13" s="21" t="str">
        <f>_xlfn.XLOOKUP(O13,Admin!$A$2:$A$601,Admin!$E$2:$E$601,"",0)</f>
        <v/>
      </c>
      <c r="S13" s="45"/>
      <c r="T13" s="21" t="str">
        <f t="shared" si="2"/>
        <v/>
      </c>
    </row>
    <row r="14" spans="1:20" x14ac:dyDescent="0.35">
      <c r="A14" s="45"/>
      <c r="B14" s="21" t="str">
        <f>_xlfn.XLOOKUP(A14,Admin!$A$2:$A$601,Admin!$C$2:$C$601,"",0)</f>
        <v/>
      </c>
      <c r="C14" s="21" t="str">
        <f>_xlfn.XLOOKUP(A14,Admin!$A$2:$A$601,Admin!$D$2:$D$601,"",0)</f>
        <v/>
      </c>
      <c r="D14" s="21" t="str">
        <f>_xlfn.XLOOKUP(A14,Admin!$A$2:$A$601,Admin!$E$2:$E$601,"",0)</f>
        <v/>
      </c>
      <c r="E14" s="45"/>
      <c r="F14" s="21" t="str">
        <f t="shared" si="0"/>
        <v/>
      </c>
      <c r="H14" s="45"/>
      <c r="I14" s="21" t="str">
        <f>_xlfn.XLOOKUP(H14,Admin!$A$2:$A$601,Admin!$C$2:$C$601,"",0)</f>
        <v/>
      </c>
      <c r="J14" s="21" t="str">
        <f>_xlfn.XLOOKUP(H14,Admin!$A$2:$A$601,Admin!$D$2:$D$601,"",0)</f>
        <v/>
      </c>
      <c r="K14" s="21" t="str">
        <f>_xlfn.XLOOKUP(H14,Admin!$A$2:$A$601,Admin!$E$2:$E$601,"",0)</f>
        <v/>
      </c>
      <c r="L14" s="45"/>
      <c r="M14" s="21" t="str">
        <f t="shared" si="1"/>
        <v/>
      </c>
      <c r="O14" s="45"/>
      <c r="P14" s="21" t="str">
        <f>_xlfn.XLOOKUP(O14,Admin!$A$2:$A$601,Admin!$C$2:$C$601,"",0)</f>
        <v/>
      </c>
      <c r="Q14" s="21" t="str">
        <f>_xlfn.XLOOKUP(O14,Admin!$A$2:$A$601,Admin!$D$2:$D$601,"",0)</f>
        <v/>
      </c>
      <c r="R14" s="21" t="str">
        <f>_xlfn.XLOOKUP(O14,Admin!$A$2:$A$601,Admin!$E$2:$E$601,"",0)</f>
        <v/>
      </c>
      <c r="S14" s="45"/>
      <c r="T14" s="21" t="str">
        <f t="shared" si="2"/>
        <v/>
      </c>
    </row>
    <row r="15" spans="1:20" x14ac:dyDescent="0.35">
      <c r="A15" s="45"/>
      <c r="B15" s="21" t="str">
        <f>_xlfn.XLOOKUP(A15,Admin!$A$2:$A$601,Admin!$C$2:$C$601,"",0)</f>
        <v/>
      </c>
      <c r="C15" s="21" t="str">
        <f>_xlfn.XLOOKUP(A15,Admin!$A$2:$A$601,Admin!$D$2:$D$601,"",0)</f>
        <v/>
      </c>
      <c r="D15" s="21" t="str">
        <f>_xlfn.XLOOKUP(A15,Admin!$A$2:$A$601,Admin!$E$2:$E$601,"",0)</f>
        <v/>
      </c>
      <c r="E15" s="45"/>
      <c r="F15" s="21" t="str">
        <f t="shared" si="0"/>
        <v/>
      </c>
      <c r="H15" s="45"/>
      <c r="I15" s="21" t="str">
        <f>_xlfn.XLOOKUP(H15,Admin!$A$2:$A$601,Admin!$C$2:$C$601,"",0)</f>
        <v/>
      </c>
      <c r="J15" s="21" t="str">
        <f>_xlfn.XLOOKUP(H15,Admin!$A$2:$A$601,Admin!$D$2:$D$601,"",0)</f>
        <v/>
      </c>
      <c r="K15" s="21" t="str">
        <f>_xlfn.XLOOKUP(H15,Admin!$A$2:$A$601,Admin!$E$2:$E$601,"",0)</f>
        <v/>
      </c>
      <c r="L15" s="45"/>
      <c r="M15" s="21" t="str">
        <f t="shared" si="1"/>
        <v/>
      </c>
      <c r="O15" s="45"/>
      <c r="P15" s="21" t="str">
        <f>_xlfn.XLOOKUP(O15,Admin!$A$2:$A$601,Admin!$C$2:$C$601,"",0)</f>
        <v/>
      </c>
      <c r="Q15" s="21" t="str">
        <f>_xlfn.XLOOKUP(O15,Admin!$A$2:$A$601,Admin!$D$2:$D$601,"",0)</f>
        <v/>
      </c>
      <c r="R15" s="21" t="str">
        <f>_xlfn.XLOOKUP(O15,Admin!$A$2:$A$601,Admin!$E$2:$E$601,"",0)</f>
        <v/>
      </c>
      <c r="S15" s="45"/>
      <c r="T15" s="21" t="str">
        <f t="shared" si="2"/>
        <v/>
      </c>
    </row>
    <row r="16" spans="1:20" x14ac:dyDescent="0.35">
      <c r="A16" s="45"/>
      <c r="B16" s="21" t="str">
        <f>_xlfn.XLOOKUP(A16,Admin!$A$2:$A$601,Admin!$C$2:$C$601,"",0)</f>
        <v/>
      </c>
      <c r="C16" s="21" t="str">
        <f>_xlfn.XLOOKUP(A16,Admin!$A$2:$A$601,Admin!$D$2:$D$601,"",0)</f>
        <v/>
      </c>
      <c r="D16" s="21" t="str">
        <f>_xlfn.XLOOKUP(A16,Admin!$A$2:$A$601,Admin!$E$2:$E$601,"",0)</f>
        <v/>
      </c>
      <c r="E16" s="45"/>
      <c r="F16" s="21" t="str">
        <f t="shared" si="0"/>
        <v/>
      </c>
      <c r="H16" s="45"/>
      <c r="I16" s="21" t="str">
        <f>_xlfn.XLOOKUP(H16,Admin!$A$2:$A$601,Admin!$C$2:$C$601,"",0)</f>
        <v/>
      </c>
      <c r="J16" s="21" t="str">
        <f>_xlfn.XLOOKUP(H16,Admin!$A$2:$A$601,Admin!$D$2:$D$601,"",0)</f>
        <v/>
      </c>
      <c r="K16" s="21" t="str">
        <f>_xlfn.XLOOKUP(H16,Admin!$A$2:$A$601,Admin!$E$2:$E$601,"",0)</f>
        <v/>
      </c>
      <c r="L16" s="45"/>
      <c r="M16" s="21" t="str">
        <f t="shared" si="1"/>
        <v/>
      </c>
      <c r="O16" s="45"/>
      <c r="P16" s="21" t="str">
        <f>_xlfn.XLOOKUP(O16,Admin!$A$2:$A$601,Admin!$C$2:$C$601,"",0)</f>
        <v/>
      </c>
      <c r="Q16" s="21" t="str">
        <f>_xlfn.XLOOKUP(O16,Admin!$A$2:$A$601,Admin!$D$2:$D$601,"",0)</f>
        <v/>
      </c>
      <c r="R16" s="21" t="str">
        <f>_xlfn.XLOOKUP(O16,Admin!$A$2:$A$601,Admin!$E$2:$E$601,"",0)</f>
        <v/>
      </c>
      <c r="S16" s="45"/>
      <c r="T16" s="21" t="str">
        <f t="shared" si="2"/>
        <v/>
      </c>
    </row>
    <row r="17" spans="1:20" x14ac:dyDescent="0.35">
      <c r="A17" s="45"/>
      <c r="B17" s="21" t="str">
        <f>_xlfn.XLOOKUP(A17,Admin!$A$2:$A$601,Admin!$C$2:$C$601,"",0)</f>
        <v/>
      </c>
      <c r="C17" s="21" t="str">
        <f>_xlfn.XLOOKUP(A17,Admin!$A$2:$A$601,Admin!$D$2:$D$601,"",0)</f>
        <v/>
      </c>
      <c r="D17" s="21" t="str">
        <f>_xlfn.XLOOKUP(A17,Admin!$A$2:$A$601,Admin!$E$2:$E$601,"",0)</f>
        <v/>
      </c>
      <c r="E17" s="45"/>
      <c r="F17" s="21" t="str">
        <f t="shared" si="0"/>
        <v/>
      </c>
      <c r="H17" s="45"/>
      <c r="I17" s="21" t="str">
        <f>_xlfn.XLOOKUP(H17,Admin!$A$2:$A$601,Admin!$C$2:$C$601,"",0)</f>
        <v/>
      </c>
      <c r="J17" s="21" t="str">
        <f>_xlfn.XLOOKUP(H17,Admin!$A$2:$A$601,Admin!$D$2:$D$601,"",0)</f>
        <v/>
      </c>
      <c r="K17" s="21" t="str">
        <f>_xlfn.XLOOKUP(H17,Admin!$A$2:$A$601,Admin!$E$2:$E$601,"",0)</f>
        <v/>
      </c>
      <c r="L17" s="45"/>
      <c r="M17" s="21" t="str">
        <f t="shared" si="1"/>
        <v/>
      </c>
      <c r="O17" s="45"/>
      <c r="P17" s="21" t="str">
        <f>_xlfn.XLOOKUP(O17,Admin!$A$2:$A$601,Admin!$C$2:$C$601,"",0)</f>
        <v/>
      </c>
      <c r="Q17" s="21" t="str">
        <f>_xlfn.XLOOKUP(O17,Admin!$A$2:$A$601,Admin!$D$2:$D$601,"",0)</f>
        <v/>
      </c>
      <c r="R17" s="21" t="str">
        <f>_xlfn.XLOOKUP(O17,Admin!$A$2:$A$601,Admin!$E$2:$E$601,"",0)</f>
        <v/>
      </c>
      <c r="S17" s="45"/>
      <c r="T17" s="21" t="str">
        <f t="shared" si="2"/>
        <v/>
      </c>
    </row>
    <row r="18" spans="1:20" x14ac:dyDescent="0.35">
      <c r="A18" s="45"/>
      <c r="B18" s="21" t="str">
        <f>_xlfn.XLOOKUP(A18,Admin!$A$2:$A$601,Admin!$C$2:$C$601,"",0)</f>
        <v/>
      </c>
      <c r="C18" s="21" t="str">
        <f>_xlfn.XLOOKUP(A18,Admin!$A$2:$A$601,Admin!$D$2:$D$601,"",0)</f>
        <v/>
      </c>
      <c r="D18" s="21" t="str">
        <f>_xlfn.XLOOKUP(A18,Admin!$A$2:$A$601,Admin!$E$2:$E$601,"",0)</f>
        <v/>
      </c>
      <c r="E18" s="45"/>
      <c r="F18" s="21" t="str">
        <f t="shared" si="0"/>
        <v/>
      </c>
      <c r="H18" s="45"/>
      <c r="I18" s="21" t="str">
        <f>_xlfn.XLOOKUP(H18,Admin!$A$2:$A$601,Admin!$C$2:$C$601,"",0)</f>
        <v/>
      </c>
      <c r="J18" s="21" t="str">
        <f>_xlfn.XLOOKUP(H18,Admin!$A$2:$A$601,Admin!$D$2:$D$601,"",0)</f>
        <v/>
      </c>
      <c r="K18" s="21" t="str">
        <f>_xlfn.XLOOKUP(H18,Admin!$A$2:$A$601,Admin!$E$2:$E$601,"",0)</f>
        <v/>
      </c>
      <c r="L18" s="45"/>
      <c r="M18" s="21" t="str">
        <f t="shared" si="1"/>
        <v/>
      </c>
      <c r="O18" s="45"/>
      <c r="P18" s="21" t="str">
        <f>_xlfn.XLOOKUP(O18,Admin!$A$2:$A$601,Admin!$C$2:$C$601,"",0)</f>
        <v/>
      </c>
      <c r="Q18" s="21" t="str">
        <f>_xlfn.XLOOKUP(O18,Admin!$A$2:$A$601,Admin!$D$2:$D$601,"",0)</f>
        <v/>
      </c>
      <c r="R18" s="21" t="str">
        <f>_xlfn.XLOOKUP(O18,Admin!$A$2:$A$601,Admin!$E$2:$E$601,"",0)</f>
        <v/>
      </c>
      <c r="S18" s="45"/>
      <c r="T18" s="21" t="str">
        <f t="shared" si="2"/>
        <v/>
      </c>
    </row>
    <row r="19" spans="1:20" x14ac:dyDescent="0.35">
      <c r="A19" s="45"/>
      <c r="B19" s="21" t="str">
        <f>_xlfn.XLOOKUP(A19,Admin!$A$2:$A$601,Admin!$C$2:$C$601,"",0)</f>
        <v/>
      </c>
      <c r="C19" s="21" t="str">
        <f>_xlfn.XLOOKUP(A19,Admin!$A$2:$A$601,Admin!$D$2:$D$601,"",0)</f>
        <v/>
      </c>
      <c r="D19" s="21" t="str">
        <f>_xlfn.XLOOKUP(A19,Admin!$A$2:$A$601,Admin!$E$2:$E$601,"",0)</f>
        <v/>
      </c>
      <c r="E19" s="45"/>
      <c r="F19" s="21" t="str">
        <f t="shared" si="0"/>
        <v/>
      </c>
      <c r="H19" s="45"/>
      <c r="I19" s="21" t="str">
        <f>_xlfn.XLOOKUP(H19,Admin!$A$2:$A$601,Admin!$C$2:$C$601,"",0)</f>
        <v/>
      </c>
      <c r="J19" s="21" t="str">
        <f>_xlfn.XLOOKUP(H19,Admin!$A$2:$A$601,Admin!$D$2:$D$601,"",0)</f>
        <v/>
      </c>
      <c r="K19" s="21" t="str">
        <f>_xlfn.XLOOKUP(H19,Admin!$A$2:$A$601,Admin!$E$2:$E$601,"",0)</f>
        <v/>
      </c>
      <c r="L19" s="45"/>
      <c r="M19" s="21" t="str">
        <f t="shared" si="1"/>
        <v/>
      </c>
      <c r="O19" s="45"/>
      <c r="P19" s="21" t="str">
        <f>_xlfn.XLOOKUP(O19,Admin!$A$2:$A$601,Admin!$C$2:$C$601,"",0)</f>
        <v/>
      </c>
      <c r="Q19" s="21" t="str">
        <f>_xlfn.XLOOKUP(O19,Admin!$A$2:$A$601,Admin!$D$2:$D$601,"",0)</f>
        <v/>
      </c>
      <c r="R19" s="21" t="str">
        <f>_xlfn.XLOOKUP(O19,Admin!$A$2:$A$601,Admin!$E$2:$E$601,"",0)</f>
        <v/>
      </c>
      <c r="S19" s="45"/>
      <c r="T19" s="21" t="str">
        <f t="shared" si="2"/>
        <v/>
      </c>
    </row>
    <row r="20" spans="1:20" x14ac:dyDescent="0.35">
      <c r="A20" s="45"/>
      <c r="B20" s="21" t="str">
        <f>_xlfn.XLOOKUP(A20,Admin!$A$2:$A$601,Admin!$C$2:$C$601,"",0)</f>
        <v/>
      </c>
      <c r="C20" s="21" t="str">
        <f>_xlfn.XLOOKUP(A20,Admin!$A$2:$A$601,Admin!$D$2:$D$601,"",0)</f>
        <v/>
      </c>
      <c r="D20" s="21" t="str">
        <f>_xlfn.XLOOKUP(A20,Admin!$A$2:$A$601,Admin!$E$2:$E$601,"",0)</f>
        <v/>
      </c>
      <c r="E20" s="45"/>
      <c r="F20" s="21" t="str">
        <f t="shared" si="0"/>
        <v/>
      </c>
      <c r="H20" s="45"/>
      <c r="I20" s="21" t="str">
        <f>_xlfn.XLOOKUP(H20,Admin!$A$2:$A$601,Admin!$C$2:$C$601,"",0)</f>
        <v/>
      </c>
      <c r="J20" s="21" t="str">
        <f>_xlfn.XLOOKUP(H20,Admin!$A$2:$A$601,Admin!$D$2:$D$601,"",0)</f>
        <v/>
      </c>
      <c r="K20" s="21" t="str">
        <f>_xlfn.XLOOKUP(H20,Admin!$A$2:$A$601,Admin!$E$2:$E$601,"",0)</f>
        <v/>
      </c>
      <c r="L20" s="45"/>
      <c r="M20" s="21" t="str">
        <f t="shared" si="1"/>
        <v/>
      </c>
      <c r="O20" s="45"/>
      <c r="P20" s="21" t="str">
        <f>_xlfn.XLOOKUP(O20,Admin!$A$2:$A$601,Admin!$C$2:$C$601,"",0)</f>
        <v/>
      </c>
      <c r="Q20" s="21" t="str">
        <f>_xlfn.XLOOKUP(O20,Admin!$A$2:$A$601,Admin!$D$2:$D$601,"",0)</f>
        <v/>
      </c>
      <c r="R20" s="21" t="str">
        <f>_xlfn.XLOOKUP(O20,Admin!$A$2:$A$601,Admin!$E$2:$E$601,"",0)</f>
        <v/>
      </c>
      <c r="S20" s="45"/>
      <c r="T20" s="21" t="str">
        <f t="shared" si="2"/>
        <v/>
      </c>
    </row>
    <row r="21" spans="1:20" x14ac:dyDescent="0.35">
      <c r="A21" s="45"/>
      <c r="B21" s="21" t="str">
        <f>_xlfn.XLOOKUP(A21,Admin!$A$2:$A$601,Admin!$C$2:$C$601,"",0)</f>
        <v/>
      </c>
      <c r="C21" s="21" t="str">
        <f>_xlfn.XLOOKUP(A21,Admin!$A$2:$A$601,Admin!$D$2:$D$601,"",0)</f>
        <v/>
      </c>
      <c r="D21" s="21" t="str">
        <f>_xlfn.XLOOKUP(A21,Admin!$A$2:$A$601,Admin!$E$2:$E$601,"",0)</f>
        <v/>
      </c>
      <c r="E21" s="45"/>
      <c r="F21" s="21" t="str">
        <f t="shared" si="0"/>
        <v/>
      </c>
      <c r="H21" s="45"/>
      <c r="I21" s="21" t="str">
        <f>_xlfn.XLOOKUP(H21,Admin!$A$2:$A$601,Admin!$C$2:$C$601,"",0)</f>
        <v/>
      </c>
      <c r="J21" s="21" t="str">
        <f>_xlfn.XLOOKUP(H21,Admin!$A$2:$A$601,Admin!$D$2:$D$601,"",0)</f>
        <v/>
      </c>
      <c r="K21" s="21" t="str">
        <f>_xlfn.XLOOKUP(H21,Admin!$A$2:$A$601,Admin!$E$2:$E$601,"",0)</f>
        <v/>
      </c>
      <c r="L21" s="45"/>
      <c r="M21" s="21" t="str">
        <f t="shared" si="1"/>
        <v/>
      </c>
      <c r="O21" s="45"/>
      <c r="P21" s="21" t="str">
        <f>_xlfn.XLOOKUP(O21,Admin!$A$2:$A$601,Admin!$C$2:$C$601,"",0)</f>
        <v/>
      </c>
      <c r="Q21" s="21" t="str">
        <f>_xlfn.XLOOKUP(O21,Admin!$A$2:$A$601,Admin!$D$2:$D$601,"",0)</f>
        <v/>
      </c>
      <c r="R21" s="21" t="str">
        <f>_xlfn.XLOOKUP(O21,Admin!$A$2:$A$601,Admin!$E$2:$E$601,"",0)</f>
        <v/>
      </c>
      <c r="S21" s="45"/>
      <c r="T21" s="21" t="str">
        <f t="shared" si="2"/>
        <v/>
      </c>
    </row>
    <row r="22" spans="1:20"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45"/>
      <c r="T22" s="21" t="str">
        <f t="shared" si="2"/>
        <v/>
      </c>
    </row>
    <row r="23" spans="1:20"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row>
    <row r="24" spans="1:20"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row>
    <row r="25" spans="1:20"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row>
    <row r="26" spans="1:20"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row>
    <row r="27" spans="1:20"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row>
    <row r="28" spans="1:20"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row>
    <row r="29" spans="1:20"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row>
    <row r="30" spans="1:20"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row>
    <row r="31" spans="1:20"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row>
    <row r="32" spans="1:20"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row>
    <row r="33" spans="1:20"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row>
    <row r="34" spans="1:20"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row>
    <row r="35" spans="1:20"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row>
    <row r="36" spans="1:20"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row>
    <row r="37" spans="1:20"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row>
    <row r="38" spans="1:20"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row>
    <row r="39" spans="1:20"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row>
    <row r="40" spans="1:20"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row>
    <row r="41" spans="1:20"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row>
    <row r="42" spans="1:20"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row>
    <row r="43" spans="1:20"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row>
    <row r="44" spans="1:20"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row>
    <row r="45" spans="1:20"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row>
    <row r="46" spans="1:20"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row>
    <row r="47" spans="1:20"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row>
    <row r="48" spans="1:20"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row>
    <row r="49" spans="1:20"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row>
    <row r="50" spans="1:20"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row>
  </sheetData>
  <sortState xmlns:xlrd2="http://schemas.microsoft.com/office/spreadsheetml/2017/richdata2" ref="O7:T50">
    <sortCondition ref="T7:T50"/>
  </sortState>
  <mergeCells count="1">
    <mergeCell ref="A1:T1"/>
  </mergeCells>
  <conditionalFormatting sqref="F7:F33">
    <cfRule type="duplicateValues" dxfId="89" priority="39"/>
  </conditionalFormatting>
  <conditionalFormatting sqref="M7:M33">
    <cfRule type="duplicateValues" dxfId="88" priority="38"/>
  </conditionalFormatting>
  <conditionalFormatting sqref="T7:T33">
    <cfRule type="duplicateValues" dxfId="87" priority="37"/>
  </conditionalFormatting>
  <conditionalFormatting sqref="B7:B50">
    <cfRule type="containsBlanks" dxfId="86" priority="9" stopIfTrue="1">
      <formula>LEN(TRIM(B7))=0</formula>
    </cfRule>
    <cfRule type="containsText" dxfId="85" priority="10" operator="containsText" text="U15G">
      <formula>NOT(ISERROR(SEARCH("U15G",B7)))</formula>
    </cfRule>
    <cfRule type="containsText" dxfId="84" priority="11" operator="containsText" text="U11">
      <formula>NOT(ISERROR(SEARCH("U11",B7)))</formula>
    </cfRule>
    <cfRule type="containsText" dxfId="83" priority="12" operator="containsText" text="U13">
      <formula>NOT(ISERROR(SEARCH("U13",B7)))</formula>
    </cfRule>
  </conditionalFormatting>
  <conditionalFormatting sqref="I7:I50">
    <cfRule type="containsBlanks" dxfId="82" priority="5" stopIfTrue="1">
      <formula>LEN(TRIM(I7))=0</formula>
    </cfRule>
    <cfRule type="containsText" dxfId="81" priority="6" operator="containsText" text="U15G">
      <formula>NOT(ISERROR(SEARCH("U15G",I7)))</formula>
    </cfRule>
    <cfRule type="containsText" dxfId="80" priority="7" operator="containsText" text="U11">
      <formula>NOT(ISERROR(SEARCH("U11",I7)))</formula>
    </cfRule>
    <cfRule type="containsText" dxfId="79" priority="8" operator="containsText" text="U13">
      <formula>NOT(ISERROR(SEARCH("U13",I7)))</formula>
    </cfRule>
  </conditionalFormatting>
  <conditionalFormatting sqref="P7:P50">
    <cfRule type="containsBlanks" dxfId="78" priority="1" stopIfTrue="1">
      <formula>LEN(TRIM(P7))=0</formula>
    </cfRule>
    <cfRule type="containsText" dxfId="77" priority="2" operator="containsText" text="U15G">
      <formula>NOT(ISERROR(SEARCH("U15G",P7)))</formula>
    </cfRule>
    <cfRule type="containsText" dxfId="76" priority="3" operator="containsText" text="U11">
      <formula>NOT(ISERROR(SEARCH("U11",P7)))</formula>
    </cfRule>
    <cfRule type="containsText" dxfId="75" priority="4" operator="containsText" text="U13">
      <formula>NOT(ISERROR(SEARCH("U13",P7)))</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88E4-7DB2-402B-BD4F-5452DEA50685}">
  <sheetPr codeName="Sheet18">
    <tabColor theme="9" tint="0.59999389629810485"/>
  </sheetPr>
  <dimension ref="A1:AH50"/>
  <sheetViews>
    <sheetView workbookViewId="0">
      <selection sqref="A1:M1"/>
    </sheetView>
  </sheetViews>
  <sheetFormatPr defaultRowHeight="14.5" x14ac:dyDescent="0.35"/>
  <cols>
    <col min="1" max="2" width="8.7265625" customWidth="1"/>
    <col min="3" max="3" width="15.26953125" customWidth="1"/>
    <col min="4" max="4" width="18" customWidth="1"/>
    <col min="5" max="9" width="8.7265625" customWidth="1"/>
    <col min="10" max="10" width="15.26953125" customWidth="1"/>
    <col min="11" max="11" width="18" customWidth="1"/>
    <col min="12" max="13" width="8.7265625" customWidth="1"/>
    <col min="17" max="17" width="15.26953125" customWidth="1"/>
    <col min="18" max="18" width="18" customWidth="1"/>
    <col min="24" max="24" width="15.7265625" customWidth="1"/>
    <col min="25" max="25" width="21" customWidth="1"/>
    <col min="31" max="31" width="15.26953125" customWidth="1"/>
    <col min="32" max="32" width="14.81640625" customWidth="1"/>
  </cols>
  <sheetData>
    <row r="1" spans="1:34" ht="31" x14ac:dyDescent="0.7">
      <c r="A1" s="110" t="s">
        <v>473</v>
      </c>
      <c r="B1" s="110"/>
      <c r="C1" s="110"/>
      <c r="D1" s="110"/>
      <c r="E1" s="110"/>
      <c r="F1" s="110"/>
      <c r="G1" s="110"/>
      <c r="H1" s="110"/>
      <c r="I1" s="110"/>
      <c r="J1" s="110"/>
      <c r="K1" s="110"/>
      <c r="L1" s="110"/>
      <c r="M1" s="111"/>
      <c r="N1" s="48"/>
      <c r="O1" s="48"/>
      <c r="P1" s="48"/>
      <c r="Q1" s="48"/>
      <c r="R1" s="48"/>
      <c r="S1" s="48"/>
      <c r="T1" s="48"/>
      <c r="U1" s="48"/>
      <c r="V1" s="48"/>
    </row>
    <row r="3" spans="1:34" x14ac:dyDescent="0.35">
      <c r="A3" s="105" t="s">
        <v>61</v>
      </c>
      <c r="B3" s="105"/>
      <c r="C3" s="105"/>
      <c r="D3" s="105"/>
      <c r="E3" s="105"/>
      <c r="F3" s="105"/>
      <c r="H3" s="105" t="s">
        <v>57</v>
      </c>
      <c r="I3" s="105"/>
      <c r="J3" s="105"/>
      <c r="K3" s="105"/>
      <c r="L3" s="105"/>
      <c r="M3" s="105"/>
      <c r="O3" s="100" t="s">
        <v>63</v>
      </c>
      <c r="P3" s="100"/>
      <c r="Q3" s="100"/>
      <c r="R3" s="100"/>
      <c r="S3" s="100"/>
      <c r="T3" s="100"/>
      <c r="V3" s="106" t="s">
        <v>46</v>
      </c>
      <c r="W3" s="106"/>
      <c r="X3" s="106"/>
      <c r="Y3" s="106"/>
      <c r="Z3" s="106"/>
      <c r="AA3" s="106"/>
      <c r="AC3" s="103" t="s">
        <v>64</v>
      </c>
      <c r="AD3" s="103"/>
      <c r="AE3" s="103"/>
      <c r="AF3" s="103"/>
      <c r="AG3" s="103"/>
      <c r="AH3" s="103"/>
    </row>
    <row r="4" spans="1:34" x14ac:dyDescent="0.35">
      <c r="A4" s="46"/>
      <c r="B4" s="46"/>
      <c r="C4" s="46"/>
      <c r="D4" s="46"/>
      <c r="E4" s="46"/>
      <c r="F4" s="46"/>
      <c r="H4" s="46"/>
      <c r="I4" s="46"/>
      <c r="J4" s="46"/>
      <c r="K4" s="46"/>
      <c r="L4" s="46"/>
      <c r="M4" s="46"/>
      <c r="O4" s="43"/>
      <c r="P4" s="43"/>
      <c r="Q4" s="43"/>
      <c r="R4" s="43"/>
      <c r="S4" s="43"/>
      <c r="T4" s="43"/>
      <c r="V4" s="42"/>
      <c r="W4" s="42"/>
      <c r="X4" s="42"/>
      <c r="Y4" s="42"/>
      <c r="Z4" s="42"/>
      <c r="AA4" s="42"/>
      <c r="AC4" s="44"/>
      <c r="AD4" s="44"/>
      <c r="AE4" s="44"/>
      <c r="AF4" s="44"/>
      <c r="AG4" s="44"/>
      <c r="AH4" s="44"/>
    </row>
    <row r="5" spans="1:34" x14ac:dyDescent="0.35">
      <c r="A5" s="46" t="s">
        <v>42</v>
      </c>
      <c r="B5" s="46"/>
      <c r="C5" s="46"/>
      <c r="D5" s="46"/>
      <c r="E5" s="46"/>
      <c r="F5" s="46"/>
      <c r="H5" s="46" t="s">
        <v>42</v>
      </c>
      <c r="I5" s="46"/>
      <c r="J5" s="46"/>
      <c r="K5" s="46"/>
      <c r="L5" s="46"/>
      <c r="M5" s="46"/>
      <c r="O5" s="43" t="s">
        <v>42</v>
      </c>
      <c r="P5" s="43"/>
      <c r="Q5" s="43"/>
      <c r="R5" s="43"/>
      <c r="S5" s="43"/>
      <c r="T5" s="43"/>
      <c r="V5" s="42" t="s">
        <v>42</v>
      </c>
      <c r="W5" s="42"/>
      <c r="X5" s="42"/>
      <c r="Y5" s="42"/>
      <c r="Z5" s="42"/>
      <c r="AA5" s="42"/>
      <c r="AC5" s="44" t="s">
        <v>42</v>
      </c>
      <c r="AD5" s="44"/>
      <c r="AE5" s="44"/>
      <c r="AF5" s="44"/>
      <c r="AG5" s="44"/>
      <c r="AH5" s="44"/>
    </row>
    <row r="6" spans="1:34" x14ac:dyDescent="0.35">
      <c r="A6" s="21" t="s">
        <v>29</v>
      </c>
      <c r="B6" s="21" t="s">
        <v>53</v>
      </c>
      <c r="C6" s="21" t="s">
        <v>54</v>
      </c>
      <c r="D6" s="21" t="s">
        <v>55</v>
      </c>
      <c r="E6" s="21" t="s">
        <v>56</v>
      </c>
      <c r="F6" s="21" t="s">
        <v>44</v>
      </c>
      <c r="H6" s="21" t="s">
        <v>29</v>
      </c>
      <c r="I6" s="21" t="s">
        <v>53</v>
      </c>
      <c r="J6" s="21" t="s">
        <v>54</v>
      </c>
      <c r="K6" s="21" t="s">
        <v>55</v>
      </c>
      <c r="L6" s="21" t="s">
        <v>56</v>
      </c>
      <c r="M6" s="21" t="s">
        <v>44</v>
      </c>
      <c r="O6" s="21" t="s">
        <v>29</v>
      </c>
      <c r="P6" s="21" t="s">
        <v>53</v>
      </c>
      <c r="Q6" s="21" t="s">
        <v>54</v>
      </c>
      <c r="R6" s="21" t="s">
        <v>55</v>
      </c>
      <c r="S6" s="21" t="s">
        <v>56</v>
      </c>
      <c r="T6" s="21" t="s">
        <v>44</v>
      </c>
      <c r="V6" s="21" t="s">
        <v>29</v>
      </c>
      <c r="W6" s="21" t="s">
        <v>53</v>
      </c>
      <c r="X6" s="21" t="s">
        <v>54</v>
      </c>
      <c r="Y6" s="21" t="s">
        <v>55</v>
      </c>
      <c r="Z6" s="21" t="s">
        <v>59</v>
      </c>
      <c r="AA6" s="21" t="s">
        <v>44</v>
      </c>
      <c r="AC6" s="21" t="s">
        <v>29</v>
      </c>
      <c r="AD6" s="21" t="s">
        <v>53</v>
      </c>
      <c r="AE6" s="21" t="s">
        <v>54</v>
      </c>
      <c r="AF6" s="21" t="s">
        <v>55</v>
      </c>
      <c r="AG6" s="21" t="s">
        <v>56</v>
      </c>
      <c r="AH6" s="21" t="s">
        <v>44</v>
      </c>
    </row>
    <row r="7" spans="1:34" x14ac:dyDescent="0.35">
      <c r="A7" s="45">
        <v>495</v>
      </c>
      <c r="B7" s="21" t="str">
        <f>_xlfn.XLOOKUP(A7,Admin!$A$2:$A$601,Admin!$C$2:$C$601,"",0)</f>
        <v>U15B PR</v>
      </c>
      <c r="C7" s="21" t="str">
        <f>_xlfn.XLOOKUP(A7,Admin!$A$2:$A$601,Admin!$D$2:$D$601,"",0)</f>
        <v>Eli</v>
      </c>
      <c r="D7" s="21" t="str">
        <f>_xlfn.XLOOKUP(A7,Admin!$A$2:$A$601,Admin!$E$2:$E$601,"",0)</f>
        <v>Lamb</v>
      </c>
      <c r="E7" s="45">
        <v>1.93</v>
      </c>
      <c r="F7" s="21">
        <f t="shared" ref="F7:F50" si="0">IFERROR(RANK(E7,E$7:E$50,0),"")</f>
        <v>1</v>
      </c>
      <c r="H7" s="45"/>
      <c r="I7" s="21" t="str">
        <f>_xlfn.XLOOKUP(H7,Admin!$A$2:$A$601,Admin!$C$2:$C$601,"",0)</f>
        <v/>
      </c>
      <c r="J7" s="21" t="str">
        <f>_xlfn.XLOOKUP(H7,Admin!$A$2:$A$601,Admin!$D$2:$D$601,"",0)</f>
        <v/>
      </c>
      <c r="K7" s="21" t="str">
        <f>_xlfn.XLOOKUP(H7,Admin!$A$2:$A$601,Admin!$E$2:$E$601,"",0)</f>
        <v/>
      </c>
      <c r="L7" s="45"/>
      <c r="M7" s="21" t="str">
        <f t="shared" ref="M7:M50" si="1">IFERROR(RANK(L7,L$7:L$50,0),"")</f>
        <v/>
      </c>
      <c r="O7" s="45">
        <v>495</v>
      </c>
      <c r="P7" s="21" t="str">
        <f>_xlfn.XLOOKUP(O7,Admin!$A$2:$A$601,Admin!$C$2:$C$601,"",0)</f>
        <v>U15B PR</v>
      </c>
      <c r="Q7" s="21" t="str">
        <f>_xlfn.XLOOKUP(O7,Admin!$A$2:$A$601,Admin!$D$2:$D$601,"",0)</f>
        <v>Eli</v>
      </c>
      <c r="R7" s="21" t="str">
        <f>_xlfn.XLOOKUP(O7,Admin!$A$2:$A$601,Admin!$E$2:$E$601,"",0)</f>
        <v>Lamb</v>
      </c>
      <c r="S7" s="45">
        <v>55</v>
      </c>
      <c r="T7" s="21">
        <f t="shared" ref="T7:T50" si="2">IFERROR(RANK(S7,S$7:S$50,0),"")</f>
        <v>1</v>
      </c>
      <c r="V7" s="45"/>
      <c r="W7" s="21" t="str">
        <f>_xlfn.XLOOKUP(V7,Admin!$A$2:$A$601,Admin!$C$2:$C$601,"",0)</f>
        <v/>
      </c>
      <c r="X7" s="21" t="str">
        <f>_xlfn.XLOOKUP(V7,Admin!$A$2:$A$601,Admin!$D$2:$D$601,"",0)</f>
        <v/>
      </c>
      <c r="Y7" s="21" t="str">
        <f>_xlfn.XLOOKUP(V7,Admin!$A$2:$A$601,Admin!$E$2:$E$601,"",0)</f>
        <v/>
      </c>
      <c r="Z7" s="45"/>
      <c r="AA7" s="21" t="str">
        <f t="shared" ref="AA7:AA50" si="3">IFERROR(RANK(Z7,Z$7:Z$50,0),"")</f>
        <v/>
      </c>
      <c r="AC7" s="45">
        <v>695</v>
      </c>
      <c r="AD7" s="21" t="str">
        <f>_xlfn.XLOOKUP(AC7,Admin!$A$2:$A$601,Admin!$C$2:$C$601,"",0)</f>
        <v>U15B WAC</v>
      </c>
      <c r="AE7" s="21" t="str">
        <f>_xlfn.XLOOKUP(AC7,Admin!$A$2:$A$601,Admin!$D$2:$D$601,"",0)</f>
        <v xml:space="preserve">HARLEY </v>
      </c>
      <c r="AF7" s="21" t="str">
        <f>_xlfn.XLOOKUP(AC7,Admin!$A$2:$A$601,Admin!$E$2:$E$601,"",0)</f>
        <v xml:space="preserve">STANLEY </v>
      </c>
      <c r="AG7" s="45">
        <v>8.83</v>
      </c>
      <c r="AH7" s="21">
        <f t="shared" ref="AH7:AH50" si="4">IFERROR(RANK(AG7,AG$7:AG$50,0),"")</f>
        <v>1</v>
      </c>
    </row>
    <row r="8" spans="1:34" x14ac:dyDescent="0.35">
      <c r="A8" s="45"/>
      <c r="B8" s="21" t="str">
        <f>_xlfn.XLOOKUP(A8,Admin!$A$2:$A$601,Admin!$C$2:$C$601,"",0)</f>
        <v/>
      </c>
      <c r="C8" s="21" t="str">
        <f>_xlfn.XLOOKUP(A8,Admin!$A$2:$A$601,Admin!$D$2:$D$601,"",0)</f>
        <v/>
      </c>
      <c r="D8" s="21" t="str">
        <f>_xlfn.XLOOKUP(A8,Admin!$A$2:$A$601,Admin!$E$2:$E$601,"",0)</f>
        <v/>
      </c>
      <c r="E8" s="45"/>
      <c r="F8" s="21" t="str">
        <f t="shared" si="0"/>
        <v/>
      </c>
      <c r="H8" s="45"/>
      <c r="I8" s="21" t="str">
        <f>_xlfn.XLOOKUP(H8,Admin!$A$2:$A$601,Admin!$C$2:$C$601,"",0)</f>
        <v/>
      </c>
      <c r="J8" s="21" t="str">
        <f>_xlfn.XLOOKUP(H8,Admin!$A$2:$A$601,Admin!$D$2:$D$601,"",0)</f>
        <v/>
      </c>
      <c r="K8" s="21" t="str">
        <f>_xlfn.XLOOKUP(H8,Admin!$A$2:$A$601,Admin!$E$2:$E$601,"",0)</f>
        <v/>
      </c>
      <c r="L8" s="45"/>
      <c r="M8" s="21" t="str">
        <f t="shared" si="1"/>
        <v/>
      </c>
      <c r="O8" s="45"/>
      <c r="P8" s="21" t="str">
        <f>_xlfn.XLOOKUP(O8,Admin!$A$2:$A$601,Admin!$C$2:$C$601,"",0)</f>
        <v/>
      </c>
      <c r="Q8" s="21" t="str">
        <f>_xlfn.XLOOKUP(O8,Admin!$A$2:$A$601,Admin!$D$2:$D$601,"",0)</f>
        <v/>
      </c>
      <c r="R8" s="21" t="str">
        <f>_xlfn.XLOOKUP(O8,Admin!$A$2:$A$601,Admin!$E$2:$E$601,"",0)</f>
        <v/>
      </c>
      <c r="S8" s="45"/>
      <c r="T8" s="21" t="str">
        <f t="shared" si="2"/>
        <v/>
      </c>
      <c r="V8" s="45"/>
      <c r="W8" s="21" t="str">
        <f>_xlfn.XLOOKUP(V8,Admin!$A$2:$A$601,Admin!$C$2:$C$601,"",0)</f>
        <v/>
      </c>
      <c r="X8" s="21" t="str">
        <f>_xlfn.XLOOKUP(V8,Admin!$A$2:$A$601,Admin!$D$2:$D$601,"",0)</f>
        <v/>
      </c>
      <c r="Y8" s="21" t="str">
        <f>_xlfn.XLOOKUP(V8,Admin!$A$2:$A$601,Admin!$E$2:$E$601,"",0)</f>
        <v/>
      </c>
      <c r="Z8" s="45"/>
      <c r="AA8" s="21" t="str">
        <f t="shared" si="3"/>
        <v/>
      </c>
      <c r="AC8" s="45">
        <v>495</v>
      </c>
      <c r="AD8" s="21" t="str">
        <f>_xlfn.XLOOKUP(AC8,Admin!$A$2:$A$601,Admin!$C$2:$C$601,"",0)</f>
        <v>U15B PR</v>
      </c>
      <c r="AE8" s="21" t="str">
        <f>_xlfn.XLOOKUP(AC8,Admin!$A$2:$A$601,Admin!$D$2:$D$601,"",0)</f>
        <v>Eli</v>
      </c>
      <c r="AF8" s="21" t="str">
        <f>_xlfn.XLOOKUP(AC8,Admin!$A$2:$A$601,Admin!$E$2:$E$601,"",0)</f>
        <v>Lamb</v>
      </c>
      <c r="AG8" s="45">
        <v>5.68</v>
      </c>
      <c r="AH8" s="21">
        <f t="shared" si="4"/>
        <v>2</v>
      </c>
    </row>
    <row r="9" spans="1:34" x14ac:dyDescent="0.35">
      <c r="A9" s="45"/>
      <c r="B9" s="21" t="str">
        <f>_xlfn.XLOOKUP(A9,Admin!$A$2:$A$601,Admin!$C$2:$C$601,"",0)</f>
        <v/>
      </c>
      <c r="C9" s="21" t="str">
        <f>_xlfn.XLOOKUP(A9,Admin!$A$2:$A$601,Admin!$D$2:$D$601,"",0)</f>
        <v/>
      </c>
      <c r="D9" s="21" t="str">
        <f>_xlfn.XLOOKUP(A9,Admin!$A$2:$A$601,Admin!$E$2:$E$601,"",0)</f>
        <v/>
      </c>
      <c r="E9" s="45"/>
      <c r="F9" s="21" t="str">
        <f t="shared" si="0"/>
        <v/>
      </c>
      <c r="H9" s="45"/>
      <c r="I9" s="21" t="str">
        <f>_xlfn.XLOOKUP(H9,Admin!$A$2:$A$601,Admin!$C$2:$C$601,"",0)</f>
        <v/>
      </c>
      <c r="J9" s="21" t="str">
        <f>_xlfn.XLOOKUP(H9,Admin!$A$2:$A$601,Admin!$D$2:$D$601,"",0)</f>
        <v/>
      </c>
      <c r="K9" s="21" t="str">
        <f>_xlfn.XLOOKUP(H9,Admin!$A$2:$A$601,Admin!$E$2:$E$601,"",0)</f>
        <v/>
      </c>
      <c r="L9" s="45"/>
      <c r="M9" s="21" t="str">
        <f t="shared" si="1"/>
        <v/>
      </c>
      <c r="O9" s="45"/>
      <c r="P9" s="21" t="str">
        <f>_xlfn.XLOOKUP(O9,Admin!$A$2:$A$601,Admin!$C$2:$C$601,"",0)</f>
        <v/>
      </c>
      <c r="Q9" s="21" t="str">
        <f>_xlfn.XLOOKUP(O9,Admin!$A$2:$A$601,Admin!$D$2:$D$601,"",0)</f>
        <v/>
      </c>
      <c r="R9" s="21" t="str">
        <f>_xlfn.XLOOKUP(O9,Admin!$A$2:$A$601,Admin!$E$2:$E$601,"",0)</f>
        <v/>
      </c>
      <c r="S9" s="45"/>
      <c r="T9" s="21" t="str">
        <f t="shared" si="2"/>
        <v/>
      </c>
      <c r="V9" s="45"/>
      <c r="W9" s="21" t="str">
        <f>_xlfn.XLOOKUP(V9,Admin!$A$2:$A$601,Admin!$C$2:$C$601,"",0)</f>
        <v/>
      </c>
      <c r="X9" s="21" t="str">
        <f>_xlfn.XLOOKUP(V9,Admin!$A$2:$A$601,Admin!$D$2:$D$601,"",0)</f>
        <v/>
      </c>
      <c r="Y9" s="21" t="str">
        <f>_xlfn.XLOOKUP(V9,Admin!$A$2:$A$601,Admin!$E$2:$E$601,"",0)</f>
        <v/>
      </c>
      <c r="Z9" s="45"/>
      <c r="AA9" s="21" t="str">
        <f t="shared" si="3"/>
        <v/>
      </c>
      <c r="AC9" s="45"/>
      <c r="AD9" s="21" t="str">
        <f>_xlfn.XLOOKUP(AC9,Admin!$A$2:$A$601,Admin!$C$2:$C$601,"",0)</f>
        <v/>
      </c>
      <c r="AE9" s="21" t="str">
        <f>_xlfn.XLOOKUP(AC9,Admin!$A$2:$A$601,Admin!$D$2:$D$601,"",0)</f>
        <v/>
      </c>
      <c r="AF9" s="21" t="str">
        <f>_xlfn.XLOOKUP(AC9,Admin!$A$2:$A$601,Admin!$E$2:$E$601,"",0)</f>
        <v/>
      </c>
      <c r="AG9" s="45"/>
      <c r="AH9" s="21" t="str">
        <f t="shared" si="4"/>
        <v/>
      </c>
    </row>
    <row r="10" spans="1:34" x14ac:dyDescent="0.35">
      <c r="A10" s="45"/>
      <c r="B10" s="21" t="str">
        <f>_xlfn.XLOOKUP(A10,Admin!$A$2:$A$601,Admin!$C$2:$C$601,"",0)</f>
        <v/>
      </c>
      <c r="C10" s="21" t="str">
        <f>_xlfn.XLOOKUP(A10,Admin!$A$2:$A$601,Admin!$D$2:$D$601,"",0)</f>
        <v/>
      </c>
      <c r="D10" s="21" t="str">
        <f>_xlfn.XLOOKUP(A10,Admin!$A$2:$A$601,Admin!$E$2:$E$601,"",0)</f>
        <v/>
      </c>
      <c r="E10" s="45"/>
      <c r="F10" s="21" t="str">
        <f t="shared" si="0"/>
        <v/>
      </c>
      <c r="H10" s="45"/>
      <c r="I10" s="21" t="str">
        <f>_xlfn.XLOOKUP(H10,Admin!$A$2:$A$601,Admin!$C$2:$C$601,"",0)</f>
        <v/>
      </c>
      <c r="J10" s="21" t="str">
        <f>_xlfn.XLOOKUP(H10,Admin!$A$2:$A$601,Admin!$D$2:$D$601,"",0)</f>
        <v/>
      </c>
      <c r="K10" s="21" t="str">
        <f>_xlfn.XLOOKUP(H10,Admin!$A$2:$A$601,Admin!$E$2:$E$601,"",0)</f>
        <v/>
      </c>
      <c r="L10" s="45"/>
      <c r="M10" s="21" t="str">
        <f t="shared" si="1"/>
        <v/>
      </c>
      <c r="O10" s="45"/>
      <c r="P10" s="21" t="str">
        <f>_xlfn.XLOOKUP(O10,Admin!$A$2:$A$601,Admin!$C$2:$C$601,"",0)</f>
        <v/>
      </c>
      <c r="Q10" s="21" t="str">
        <f>_xlfn.XLOOKUP(O10,Admin!$A$2:$A$601,Admin!$D$2:$D$601,"",0)</f>
        <v/>
      </c>
      <c r="R10" s="21" t="str">
        <f>_xlfn.XLOOKUP(O10,Admin!$A$2:$A$601,Admin!$E$2:$E$601,"",0)</f>
        <v/>
      </c>
      <c r="S10" s="45"/>
      <c r="T10" s="21" t="str">
        <f t="shared" si="2"/>
        <v/>
      </c>
      <c r="V10" s="45"/>
      <c r="W10" s="21" t="str">
        <f>_xlfn.XLOOKUP(V10,Admin!$A$2:$A$601,Admin!$C$2:$C$601,"",0)</f>
        <v/>
      </c>
      <c r="X10" s="21" t="str">
        <f>_xlfn.XLOOKUP(V10,Admin!$A$2:$A$601,Admin!$D$2:$D$601,"",0)</f>
        <v/>
      </c>
      <c r="Y10" s="21" t="str">
        <f>_xlfn.XLOOKUP(V10,Admin!$A$2:$A$601,Admin!$E$2:$E$601,"",0)</f>
        <v/>
      </c>
      <c r="Z10" s="45"/>
      <c r="AA10" s="21" t="str">
        <f t="shared" si="3"/>
        <v/>
      </c>
      <c r="AC10" s="45"/>
      <c r="AD10" s="21" t="str">
        <f>_xlfn.XLOOKUP(AC10,Admin!$A$2:$A$601,Admin!$C$2:$C$601,"",0)</f>
        <v/>
      </c>
      <c r="AE10" s="21" t="str">
        <f>_xlfn.XLOOKUP(AC10,Admin!$A$2:$A$601,Admin!$D$2:$D$601,"",0)</f>
        <v/>
      </c>
      <c r="AF10" s="21" t="str">
        <f>_xlfn.XLOOKUP(AC10,Admin!$A$2:$A$601,Admin!$E$2:$E$601,"",0)</f>
        <v/>
      </c>
      <c r="AG10" s="45"/>
      <c r="AH10" s="21" t="str">
        <f t="shared" si="4"/>
        <v/>
      </c>
    </row>
    <row r="11" spans="1:34" x14ac:dyDescent="0.35">
      <c r="A11" s="45"/>
      <c r="B11" s="21" t="str">
        <f>_xlfn.XLOOKUP(A11,Admin!$A$2:$A$601,Admin!$C$2:$C$601,"",0)</f>
        <v/>
      </c>
      <c r="C11" s="21" t="str">
        <f>_xlfn.XLOOKUP(A11,Admin!$A$2:$A$601,Admin!$D$2:$D$601,"",0)</f>
        <v/>
      </c>
      <c r="D11" s="21" t="str">
        <f>_xlfn.XLOOKUP(A11,Admin!$A$2:$A$601,Admin!$E$2:$E$601,"",0)</f>
        <v/>
      </c>
      <c r="E11" s="45"/>
      <c r="F11" s="21" t="str">
        <f t="shared" si="0"/>
        <v/>
      </c>
      <c r="H11" s="45"/>
      <c r="I11" s="21" t="str">
        <f>_xlfn.XLOOKUP(H11,Admin!$A$2:$A$601,Admin!$C$2:$C$601,"",0)</f>
        <v/>
      </c>
      <c r="J11" s="21" t="str">
        <f>_xlfn.XLOOKUP(H11,Admin!$A$2:$A$601,Admin!$D$2:$D$601,"",0)</f>
        <v/>
      </c>
      <c r="K11" s="21" t="str">
        <f>_xlfn.XLOOKUP(H11,Admin!$A$2:$A$601,Admin!$E$2:$E$601,"",0)</f>
        <v/>
      </c>
      <c r="L11" s="45"/>
      <c r="M11" s="21" t="str">
        <f t="shared" si="1"/>
        <v/>
      </c>
      <c r="O11" s="45"/>
      <c r="P11" s="21" t="str">
        <f>_xlfn.XLOOKUP(O11,Admin!$A$2:$A$601,Admin!$C$2:$C$601,"",0)</f>
        <v/>
      </c>
      <c r="Q11" s="21" t="str">
        <f>_xlfn.XLOOKUP(O11,Admin!$A$2:$A$601,Admin!$D$2:$D$601,"",0)</f>
        <v/>
      </c>
      <c r="R11" s="21" t="str">
        <f>_xlfn.XLOOKUP(O11,Admin!$A$2:$A$601,Admin!$E$2:$E$601,"",0)</f>
        <v/>
      </c>
      <c r="S11" s="45"/>
      <c r="T11" s="21" t="str">
        <f t="shared" si="2"/>
        <v/>
      </c>
      <c r="V11" s="45"/>
      <c r="W11" s="21" t="str">
        <f>_xlfn.XLOOKUP(V11,Admin!$A$2:$A$601,Admin!$C$2:$C$601,"",0)</f>
        <v/>
      </c>
      <c r="X11" s="21" t="str">
        <f>_xlfn.XLOOKUP(V11,Admin!$A$2:$A$601,Admin!$D$2:$D$601,"",0)</f>
        <v/>
      </c>
      <c r="Y11" s="21" t="str">
        <f>_xlfn.XLOOKUP(V11,Admin!$A$2:$A$601,Admin!$E$2:$E$601,"",0)</f>
        <v/>
      </c>
      <c r="Z11" s="45"/>
      <c r="AA11" s="21" t="str">
        <f t="shared" si="3"/>
        <v/>
      </c>
      <c r="AC11" s="45"/>
      <c r="AD11" s="21" t="str">
        <f>_xlfn.XLOOKUP(AC11,Admin!$A$2:$A$601,Admin!$C$2:$C$601,"",0)</f>
        <v/>
      </c>
      <c r="AE11" s="21" t="str">
        <f>_xlfn.XLOOKUP(AC11,Admin!$A$2:$A$601,Admin!$D$2:$D$601,"",0)</f>
        <v/>
      </c>
      <c r="AF11" s="21" t="str">
        <f>_xlfn.XLOOKUP(AC11,Admin!$A$2:$A$601,Admin!$E$2:$E$601,"",0)</f>
        <v/>
      </c>
      <c r="AG11" s="45"/>
      <c r="AH11" s="21" t="str">
        <f t="shared" si="4"/>
        <v/>
      </c>
    </row>
    <row r="12" spans="1:34" x14ac:dyDescent="0.35">
      <c r="A12" s="45"/>
      <c r="B12" s="21" t="str">
        <f>_xlfn.XLOOKUP(A12,Admin!$A$2:$A$601,Admin!$C$2:$C$601,"",0)</f>
        <v/>
      </c>
      <c r="C12" s="21" t="str">
        <f>_xlfn.XLOOKUP(A12,Admin!$A$2:$A$601,Admin!$D$2:$D$601,"",0)</f>
        <v/>
      </c>
      <c r="D12" s="21" t="str">
        <f>_xlfn.XLOOKUP(A12,Admin!$A$2:$A$601,Admin!$E$2:$E$601,"",0)</f>
        <v/>
      </c>
      <c r="E12" s="45"/>
      <c r="F12" s="21" t="str">
        <f t="shared" si="0"/>
        <v/>
      </c>
      <c r="H12" s="45"/>
      <c r="I12" s="21" t="str">
        <f>_xlfn.XLOOKUP(H12,Admin!$A$2:$A$601,Admin!$C$2:$C$601,"",0)</f>
        <v/>
      </c>
      <c r="J12" s="21" t="str">
        <f>_xlfn.XLOOKUP(H12,Admin!$A$2:$A$601,Admin!$D$2:$D$601,"",0)</f>
        <v/>
      </c>
      <c r="K12" s="21" t="str">
        <f>_xlfn.XLOOKUP(H12,Admin!$A$2:$A$601,Admin!$E$2:$E$601,"",0)</f>
        <v/>
      </c>
      <c r="L12" s="45"/>
      <c r="M12" s="21" t="str">
        <f t="shared" si="1"/>
        <v/>
      </c>
      <c r="O12" s="45"/>
      <c r="P12" s="21" t="str">
        <f>_xlfn.XLOOKUP(O12,Admin!$A$2:$A$601,Admin!$C$2:$C$601,"",0)</f>
        <v/>
      </c>
      <c r="Q12" s="21" t="str">
        <f>_xlfn.XLOOKUP(O12,Admin!$A$2:$A$601,Admin!$D$2:$D$601,"",0)</f>
        <v/>
      </c>
      <c r="R12" s="21" t="str">
        <f>_xlfn.XLOOKUP(O12,Admin!$A$2:$A$601,Admin!$E$2:$E$601,"",0)</f>
        <v/>
      </c>
      <c r="S12" s="45"/>
      <c r="T12" s="21" t="str">
        <f t="shared" si="2"/>
        <v/>
      </c>
      <c r="V12" s="45"/>
      <c r="W12" s="21" t="str">
        <f>_xlfn.XLOOKUP(V12,Admin!$A$2:$A$601,Admin!$C$2:$C$601,"",0)</f>
        <v/>
      </c>
      <c r="X12" s="21" t="str">
        <f>_xlfn.XLOOKUP(V12,Admin!$A$2:$A$601,Admin!$D$2:$D$601,"",0)</f>
        <v/>
      </c>
      <c r="Y12" s="21" t="str">
        <f>_xlfn.XLOOKUP(V12,Admin!$A$2:$A$601,Admin!$E$2:$E$601,"",0)</f>
        <v/>
      </c>
      <c r="Z12" s="45"/>
      <c r="AA12" s="21" t="str">
        <f t="shared" si="3"/>
        <v/>
      </c>
      <c r="AC12" s="45"/>
      <c r="AD12" s="21" t="str">
        <f>_xlfn.XLOOKUP(AC12,Admin!$A$2:$A$601,Admin!$C$2:$C$601,"",0)</f>
        <v/>
      </c>
      <c r="AE12" s="21" t="str">
        <f>_xlfn.XLOOKUP(AC12,Admin!$A$2:$A$601,Admin!$D$2:$D$601,"",0)</f>
        <v/>
      </c>
      <c r="AF12" s="21" t="str">
        <f>_xlfn.XLOOKUP(AC12,Admin!$A$2:$A$601,Admin!$E$2:$E$601,"",0)</f>
        <v/>
      </c>
      <c r="AG12" s="45"/>
      <c r="AH12" s="21" t="str">
        <f t="shared" si="4"/>
        <v/>
      </c>
    </row>
    <row r="13" spans="1:34" x14ac:dyDescent="0.35">
      <c r="A13" s="45"/>
      <c r="B13" s="21" t="str">
        <f>_xlfn.XLOOKUP(A13,Admin!$A$2:$A$601,Admin!$C$2:$C$601,"",0)</f>
        <v/>
      </c>
      <c r="C13" s="21" t="str">
        <f>_xlfn.XLOOKUP(A13,Admin!$A$2:$A$601,Admin!$D$2:$D$601,"",0)</f>
        <v/>
      </c>
      <c r="D13" s="21" t="str">
        <f>_xlfn.XLOOKUP(A13,Admin!$A$2:$A$601,Admin!$E$2:$E$601,"",0)</f>
        <v/>
      </c>
      <c r="E13" s="45"/>
      <c r="F13" s="21" t="str">
        <f t="shared" si="0"/>
        <v/>
      </c>
      <c r="H13" s="45"/>
      <c r="I13" s="21" t="str">
        <f>_xlfn.XLOOKUP(H13,Admin!$A$2:$A$601,Admin!$C$2:$C$601,"",0)</f>
        <v/>
      </c>
      <c r="J13" s="21" t="str">
        <f>_xlfn.XLOOKUP(H13,Admin!$A$2:$A$601,Admin!$D$2:$D$601,"",0)</f>
        <v/>
      </c>
      <c r="K13" s="21" t="str">
        <f>_xlfn.XLOOKUP(H13,Admin!$A$2:$A$601,Admin!$E$2:$E$601,"",0)</f>
        <v/>
      </c>
      <c r="L13" s="45"/>
      <c r="M13" s="21" t="str">
        <f t="shared" si="1"/>
        <v/>
      </c>
      <c r="O13" s="45"/>
      <c r="P13" s="21" t="str">
        <f>_xlfn.XLOOKUP(O13,Admin!$A$2:$A$601,Admin!$C$2:$C$601,"",0)</f>
        <v/>
      </c>
      <c r="Q13" s="21" t="str">
        <f>_xlfn.XLOOKUP(O13,Admin!$A$2:$A$601,Admin!$D$2:$D$601,"",0)</f>
        <v/>
      </c>
      <c r="R13" s="21" t="str">
        <f>_xlfn.XLOOKUP(O13,Admin!$A$2:$A$601,Admin!$E$2:$E$601,"",0)</f>
        <v/>
      </c>
      <c r="S13" s="45"/>
      <c r="T13" s="21" t="str">
        <f t="shared" si="2"/>
        <v/>
      </c>
      <c r="V13" s="45"/>
      <c r="W13" s="21" t="str">
        <f>_xlfn.XLOOKUP(V13,Admin!$A$2:$A$601,Admin!$C$2:$C$601,"",0)</f>
        <v/>
      </c>
      <c r="X13" s="21" t="str">
        <f>_xlfn.XLOOKUP(V13,Admin!$A$2:$A$601,Admin!$D$2:$D$601,"",0)</f>
        <v/>
      </c>
      <c r="Y13" s="21" t="str">
        <f>_xlfn.XLOOKUP(V13,Admin!$A$2:$A$601,Admin!$E$2:$E$601,"",0)</f>
        <v/>
      </c>
      <c r="Z13" s="45"/>
      <c r="AA13" s="21" t="str">
        <f t="shared" si="3"/>
        <v/>
      </c>
      <c r="AC13" s="45"/>
      <c r="AD13" s="21" t="str">
        <f>_xlfn.XLOOKUP(AC13,Admin!$A$2:$A$601,Admin!$C$2:$C$601,"",0)</f>
        <v/>
      </c>
      <c r="AE13" s="21" t="str">
        <f>_xlfn.XLOOKUP(AC13,Admin!$A$2:$A$601,Admin!$D$2:$D$601,"",0)</f>
        <v/>
      </c>
      <c r="AF13" s="21" t="str">
        <f>_xlfn.XLOOKUP(AC13,Admin!$A$2:$A$601,Admin!$E$2:$E$601,"",0)</f>
        <v/>
      </c>
      <c r="AG13" s="45"/>
      <c r="AH13" s="21" t="str">
        <f t="shared" si="4"/>
        <v/>
      </c>
    </row>
    <row r="14" spans="1:34" x14ac:dyDescent="0.35">
      <c r="A14" s="45"/>
      <c r="B14" s="21" t="str">
        <f>_xlfn.XLOOKUP(A14,Admin!$A$2:$A$601,Admin!$C$2:$C$601,"",0)</f>
        <v/>
      </c>
      <c r="C14" s="21" t="str">
        <f>_xlfn.XLOOKUP(A14,Admin!$A$2:$A$601,Admin!$D$2:$D$601,"",0)</f>
        <v/>
      </c>
      <c r="D14" s="21" t="str">
        <f>_xlfn.XLOOKUP(A14,Admin!$A$2:$A$601,Admin!$E$2:$E$601,"",0)</f>
        <v/>
      </c>
      <c r="E14" s="45"/>
      <c r="F14" s="21" t="str">
        <f t="shared" si="0"/>
        <v/>
      </c>
      <c r="H14" s="45"/>
      <c r="I14" s="21" t="str">
        <f>_xlfn.XLOOKUP(H14,Admin!$A$2:$A$601,Admin!$C$2:$C$601,"",0)</f>
        <v/>
      </c>
      <c r="J14" s="21" t="str">
        <f>_xlfn.XLOOKUP(H14,Admin!$A$2:$A$601,Admin!$D$2:$D$601,"",0)</f>
        <v/>
      </c>
      <c r="K14" s="21" t="str">
        <f>_xlfn.XLOOKUP(H14,Admin!$A$2:$A$601,Admin!$E$2:$E$601,"",0)</f>
        <v/>
      </c>
      <c r="L14" s="45"/>
      <c r="M14" s="21" t="str">
        <f t="shared" si="1"/>
        <v/>
      </c>
      <c r="O14" s="45"/>
      <c r="P14" s="21" t="str">
        <f>_xlfn.XLOOKUP(O14,Admin!$A$2:$A$601,Admin!$C$2:$C$601,"",0)</f>
        <v/>
      </c>
      <c r="Q14" s="21" t="str">
        <f>_xlfn.XLOOKUP(O14,Admin!$A$2:$A$601,Admin!$D$2:$D$601,"",0)</f>
        <v/>
      </c>
      <c r="R14" s="21" t="str">
        <f>_xlfn.XLOOKUP(O14,Admin!$A$2:$A$601,Admin!$E$2:$E$601,"",0)</f>
        <v/>
      </c>
      <c r="S14" s="45"/>
      <c r="T14" s="21" t="str">
        <f t="shared" si="2"/>
        <v/>
      </c>
      <c r="V14" s="45"/>
      <c r="W14" s="21" t="str">
        <f>_xlfn.XLOOKUP(V14,Admin!$A$2:$A$601,Admin!$C$2:$C$601,"",0)</f>
        <v/>
      </c>
      <c r="X14" s="21" t="str">
        <f>_xlfn.XLOOKUP(V14,Admin!$A$2:$A$601,Admin!$D$2:$D$601,"",0)</f>
        <v/>
      </c>
      <c r="Y14" s="21" t="str">
        <f>_xlfn.XLOOKUP(V14,Admin!$A$2:$A$601,Admin!$E$2:$E$601,"",0)</f>
        <v/>
      </c>
      <c r="Z14" s="45"/>
      <c r="AA14" s="21" t="str">
        <f t="shared" si="3"/>
        <v/>
      </c>
      <c r="AC14" s="45"/>
      <c r="AD14" s="21" t="str">
        <f>_xlfn.XLOOKUP(AC14,Admin!$A$2:$A$601,Admin!$C$2:$C$601,"",0)</f>
        <v/>
      </c>
      <c r="AE14" s="21" t="str">
        <f>_xlfn.XLOOKUP(AC14,Admin!$A$2:$A$601,Admin!$D$2:$D$601,"",0)</f>
        <v/>
      </c>
      <c r="AF14" s="21" t="str">
        <f>_xlfn.XLOOKUP(AC14,Admin!$A$2:$A$601,Admin!$E$2:$E$601,"",0)</f>
        <v/>
      </c>
      <c r="AG14" s="45"/>
      <c r="AH14" s="21" t="str">
        <f t="shared" si="4"/>
        <v/>
      </c>
    </row>
    <row r="15" spans="1:34" x14ac:dyDescent="0.35">
      <c r="A15" s="45"/>
      <c r="B15" s="21" t="str">
        <f>_xlfn.XLOOKUP(A15,Admin!$A$2:$A$601,Admin!$C$2:$C$601,"",0)</f>
        <v/>
      </c>
      <c r="C15" s="21" t="str">
        <f>_xlfn.XLOOKUP(A15,Admin!$A$2:$A$601,Admin!$D$2:$D$601,"",0)</f>
        <v/>
      </c>
      <c r="D15" s="21" t="str">
        <f>_xlfn.XLOOKUP(A15,Admin!$A$2:$A$601,Admin!$E$2:$E$601,"",0)</f>
        <v/>
      </c>
      <c r="E15" s="45"/>
      <c r="F15" s="21" t="str">
        <f t="shared" si="0"/>
        <v/>
      </c>
      <c r="H15" s="45"/>
      <c r="I15" s="21" t="str">
        <f>_xlfn.XLOOKUP(H15,Admin!$A$2:$A$601,Admin!$C$2:$C$601,"",0)</f>
        <v/>
      </c>
      <c r="J15" s="21" t="str">
        <f>_xlfn.XLOOKUP(H15,Admin!$A$2:$A$601,Admin!$D$2:$D$601,"",0)</f>
        <v/>
      </c>
      <c r="K15" s="21" t="str">
        <f>_xlfn.XLOOKUP(H15,Admin!$A$2:$A$601,Admin!$E$2:$E$601,"",0)</f>
        <v/>
      </c>
      <c r="L15" s="45"/>
      <c r="M15" s="21" t="str">
        <f t="shared" si="1"/>
        <v/>
      </c>
      <c r="O15" s="45"/>
      <c r="P15" s="21" t="str">
        <f>_xlfn.XLOOKUP(O15,Admin!$A$2:$A$601,Admin!$C$2:$C$601,"",0)</f>
        <v/>
      </c>
      <c r="Q15" s="21" t="str">
        <f>_xlfn.XLOOKUP(O15,Admin!$A$2:$A$601,Admin!$D$2:$D$601,"",0)</f>
        <v/>
      </c>
      <c r="R15" s="21" t="str">
        <f>_xlfn.XLOOKUP(O15,Admin!$A$2:$A$601,Admin!$E$2:$E$601,"",0)</f>
        <v/>
      </c>
      <c r="S15" s="45"/>
      <c r="T15" s="21" t="str">
        <f t="shared" si="2"/>
        <v/>
      </c>
      <c r="V15" s="45"/>
      <c r="W15" s="21" t="str">
        <f>_xlfn.XLOOKUP(V15,Admin!$A$2:$A$601,Admin!$C$2:$C$601,"",0)</f>
        <v/>
      </c>
      <c r="X15" s="21" t="str">
        <f>_xlfn.XLOOKUP(V15,Admin!$A$2:$A$601,Admin!$D$2:$D$601,"",0)</f>
        <v/>
      </c>
      <c r="Y15" s="21" t="str">
        <f>_xlfn.XLOOKUP(V15,Admin!$A$2:$A$601,Admin!$E$2:$E$601,"",0)</f>
        <v/>
      </c>
      <c r="Z15" s="45"/>
      <c r="AA15" s="21" t="str">
        <f t="shared" si="3"/>
        <v/>
      </c>
      <c r="AC15" s="45"/>
      <c r="AD15" s="21" t="str">
        <f>_xlfn.XLOOKUP(AC15,Admin!$A$2:$A$601,Admin!$C$2:$C$601,"",0)</f>
        <v/>
      </c>
      <c r="AE15" s="21" t="str">
        <f>_xlfn.XLOOKUP(AC15,Admin!$A$2:$A$601,Admin!$D$2:$D$601,"",0)</f>
        <v/>
      </c>
      <c r="AF15" s="21" t="str">
        <f>_xlfn.XLOOKUP(AC15,Admin!$A$2:$A$601,Admin!$E$2:$E$601,"",0)</f>
        <v/>
      </c>
      <c r="AG15" s="45"/>
      <c r="AH15" s="21" t="str">
        <f t="shared" si="4"/>
        <v/>
      </c>
    </row>
    <row r="16" spans="1:34" x14ac:dyDescent="0.35">
      <c r="A16" s="45"/>
      <c r="B16" s="21" t="str">
        <f>_xlfn.XLOOKUP(A16,Admin!$A$2:$A$601,Admin!$C$2:$C$601,"",0)</f>
        <v/>
      </c>
      <c r="C16" s="21" t="str">
        <f>_xlfn.XLOOKUP(A16,Admin!$A$2:$A$601,Admin!$D$2:$D$601,"",0)</f>
        <v/>
      </c>
      <c r="D16" s="21" t="str">
        <f>_xlfn.XLOOKUP(A16,Admin!$A$2:$A$601,Admin!$E$2:$E$601,"",0)</f>
        <v/>
      </c>
      <c r="E16" s="45"/>
      <c r="F16" s="21" t="str">
        <f t="shared" si="0"/>
        <v/>
      </c>
      <c r="H16" s="45"/>
      <c r="I16" s="21" t="str">
        <f>_xlfn.XLOOKUP(H16,Admin!$A$2:$A$601,Admin!$C$2:$C$601,"",0)</f>
        <v/>
      </c>
      <c r="J16" s="21" t="str">
        <f>_xlfn.XLOOKUP(H16,Admin!$A$2:$A$601,Admin!$D$2:$D$601,"",0)</f>
        <v/>
      </c>
      <c r="K16" s="21" t="str">
        <f>_xlfn.XLOOKUP(H16,Admin!$A$2:$A$601,Admin!$E$2:$E$601,"",0)</f>
        <v/>
      </c>
      <c r="L16" s="45"/>
      <c r="M16" s="21" t="str">
        <f t="shared" si="1"/>
        <v/>
      </c>
      <c r="O16" s="45"/>
      <c r="P16" s="21" t="str">
        <f>_xlfn.XLOOKUP(O16,Admin!$A$2:$A$601,Admin!$C$2:$C$601,"",0)</f>
        <v/>
      </c>
      <c r="Q16" s="21" t="str">
        <f>_xlfn.XLOOKUP(O16,Admin!$A$2:$A$601,Admin!$D$2:$D$601,"",0)</f>
        <v/>
      </c>
      <c r="R16" s="21" t="str">
        <f>_xlfn.XLOOKUP(O16,Admin!$A$2:$A$601,Admin!$E$2:$E$601,"",0)</f>
        <v/>
      </c>
      <c r="S16" s="45"/>
      <c r="T16" s="21" t="str">
        <f t="shared" si="2"/>
        <v/>
      </c>
      <c r="V16" s="45"/>
      <c r="W16" s="21" t="str">
        <f>_xlfn.XLOOKUP(V16,Admin!$A$2:$A$601,Admin!$C$2:$C$601,"",0)</f>
        <v/>
      </c>
      <c r="X16" s="21" t="str">
        <f>_xlfn.XLOOKUP(V16,Admin!$A$2:$A$601,Admin!$D$2:$D$601,"",0)</f>
        <v/>
      </c>
      <c r="Y16" s="21" t="str">
        <f>_xlfn.XLOOKUP(V16,Admin!$A$2:$A$601,Admin!$E$2:$E$601,"",0)</f>
        <v/>
      </c>
      <c r="Z16" s="45"/>
      <c r="AA16" s="21" t="str">
        <f t="shared" si="3"/>
        <v/>
      </c>
      <c r="AC16" s="45"/>
      <c r="AD16" s="21" t="str">
        <f>_xlfn.XLOOKUP(AC16,Admin!$A$2:$A$601,Admin!$C$2:$C$601,"",0)</f>
        <v/>
      </c>
      <c r="AE16" s="21" t="str">
        <f>_xlfn.XLOOKUP(AC16,Admin!$A$2:$A$601,Admin!$D$2:$D$601,"",0)</f>
        <v/>
      </c>
      <c r="AF16" s="21" t="str">
        <f>_xlfn.XLOOKUP(AC16,Admin!$A$2:$A$601,Admin!$E$2:$E$601,"",0)</f>
        <v/>
      </c>
      <c r="AG16" s="45"/>
      <c r="AH16" s="21" t="str">
        <f t="shared" si="4"/>
        <v/>
      </c>
    </row>
    <row r="17" spans="1:34" x14ac:dyDescent="0.35">
      <c r="A17" s="45"/>
      <c r="B17" s="21" t="str">
        <f>_xlfn.XLOOKUP(A17,Admin!$A$2:$A$601,Admin!$C$2:$C$601,"",0)</f>
        <v/>
      </c>
      <c r="C17" s="21" t="str">
        <f>_xlfn.XLOOKUP(A17,Admin!$A$2:$A$601,Admin!$D$2:$D$601,"",0)</f>
        <v/>
      </c>
      <c r="D17" s="21" t="str">
        <f>_xlfn.XLOOKUP(A17,Admin!$A$2:$A$601,Admin!$E$2:$E$601,"",0)</f>
        <v/>
      </c>
      <c r="E17" s="45"/>
      <c r="F17" s="21" t="str">
        <f t="shared" si="0"/>
        <v/>
      </c>
      <c r="H17" s="45"/>
      <c r="I17" s="21" t="str">
        <f>_xlfn.XLOOKUP(H17,Admin!$A$2:$A$601,Admin!$C$2:$C$601,"",0)</f>
        <v/>
      </c>
      <c r="J17" s="21" t="str">
        <f>_xlfn.XLOOKUP(H17,Admin!$A$2:$A$601,Admin!$D$2:$D$601,"",0)</f>
        <v/>
      </c>
      <c r="K17" s="21" t="str">
        <f>_xlfn.XLOOKUP(H17,Admin!$A$2:$A$601,Admin!$E$2:$E$601,"",0)</f>
        <v/>
      </c>
      <c r="L17" s="45"/>
      <c r="M17" s="21" t="str">
        <f t="shared" si="1"/>
        <v/>
      </c>
      <c r="O17" s="45"/>
      <c r="P17" s="21" t="str">
        <f>_xlfn.XLOOKUP(O17,Admin!$A$2:$A$601,Admin!$C$2:$C$601,"",0)</f>
        <v/>
      </c>
      <c r="Q17" s="21" t="str">
        <f>_xlfn.XLOOKUP(O17,Admin!$A$2:$A$601,Admin!$D$2:$D$601,"",0)</f>
        <v/>
      </c>
      <c r="R17" s="21" t="str">
        <f>_xlfn.XLOOKUP(O17,Admin!$A$2:$A$601,Admin!$E$2:$E$601,"",0)</f>
        <v/>
      </c>
      <c r="S17" s="45"/>
      <c r="T17" s="21" t="str">
        <f t="shared" si="2"/>
        <v/>
      </c>
      <c r="V17" s="45"/>
      <c r="W17" s="21" t="str">
        <f>_xlfn.XLOOKUP(V17,Admin!$A$2:$A$601,Admin!$C$2:$C$601,"",0)</f>
        <v/>
      </c>
      <c r="X17" s="21" t="str">
        <f>_xlfn.XLOOKUP(V17,Admin!$A$2:$A$601,Admin!$D$2:$D$601,"",0)</f>
        <v/>
      </c>
      <c r="Y17" s="21" t="str">
        <f>_xlfn.XLOOKUP(V17,Admin!$A$2:$A$601,Admin!$E$2:$E$601,"",0)</f>
        <v/>
      </c>
      <c r="Z17" s="45"/>
      <c r="AA17" s="21" t="str">
        <f t="shared" si="3"/>
        <v/>
      </c>
      <c r="AC17" s="45"/>
      <c r="AD17" s="21" t="str">
        <f>_xlfn.XLOOKUP(AC17,Admin!$A$2:$A$601,Admin!$C$2:$C$601,"",0)</f>
        <v/>
      </c>
      <c r="AE17" s="21" t="str">
        <f>_xlfn.XLOOKUP(AC17,Admin!$A$2:$A$601,Admin!$D$2:$D$601,"",0)</f>
        <v/>
      </c>
      <c r="AF17" s="21" t="str">
        <f>_xlfn.XLOOKUP(AC17,Admin!$A$2:$A$601,Admin!$E$2:$E$601,"",0)</f>
        <v/>
      </c>
      <c r="AG17" s="45"/>
      <c r="AH17" s="21" t="str">
        <f t="shared" si="4"/>
        <v/>
      </c>
    </row>
    <row r="18" spans="1:34" x14ac:dyDescent="0.35">
      <c r="A18" s="45"/>
      <c r="B18" s="21" t="str">
        <f>_xlfn.XLOOKUP(A18,Admin!$A$2:$A$601,Admin!$C$2:$C$601,"",0)</f>
        <v/>
      </c>
      <c r="C18" s="21" t="str">
        <f>_xlfn.XLOOKUP(A18,Admin!$A$2:$A$601,Admin!$D$2:$D$601,"",0)</f>
        <v/>
      </c>
      <c r="D18" s="21" t="str">
        <f>_xlfn.XLOOKUP(A18,Admin!$A$2:$A$601,Admin!$E$2:$E$601,"",0)</f>
        <v/>
      </c>
      <c r="E18" s="45"/>
      <c r="F18" s="21" t="str">
        <f t="shared" si="0"/>
        <v/>
      </c>
      <c r="H18" s="45"/>
      <c r="I18" s="21" t="str">
        <f>_xlfn.XLOOKUP(H18,Admin!$A$2:$A$601,Admin!$C$2:$C$601,"",0)</f>
        <v/>
      </c>
      <c r="J18" s="21" t="str">
        <f>_xlfn.XLOOKUP(H18,Admin!$A$2:$A$601,Admin!$D$2:$D$601,"",0)</f>
        <v/>
      </c>
      <c r="K18" s="21" t="str">
        <f>_xlfn.XLOOKUP(H18,Admin!$A$2:$A$601,Admin!$E$2:$E$601,"",0)</f>
        <v/>
      </c>
      <c r="L18" s="45"/>
      <c r="M18" s="21" t="str">
        <f t="shared" si="1"/>
        <v/>
      </c>
      <c r="O18" s="45"/>
      <c r="P18" s="21" t="str">
        <f>_xlfn.XLOOKUP(O18,Admin!$A$2:$A$601,Admin!$C$2:$C$601,"",0)</f>
        <v/>
      </c>
      <c r="Q18" s="21" t="str">
        <f>_xlfn.XLOOKUP(O18,Admin!$A$2:$A$601,Admin!$D$2:$D$601,"",0)</f>
        <v/>
      </c>
      <c r="R18" s="21" t="str">
        <f>_xlfn.XLOOKUP(O18,Admin!$A$2:$A$601,Admin!$E$2:$E$601,"",0)</f>
        <v/>
      </c>
      <c r="S18" s="45"/>
      <c r="T18" s="21" t="str">
        <f t="shared" si="2"/>
        <v/>
      </c>
      <c r="V18" s="45"/>
      <c r="W18" s="21" t="str">
        <f>_xlfn.XLOOKUP(V18,Admin!$A$2:$A$601,Admin!$C$2:$C$601,"",0)</f>
        <v/>
      </c>
      <c r="X18" s="21" t="str">
        <f>_xlfn.XLOOKUP(V18,Admin!$A$2:$A$601,Admin!$D$2:$D$601,"",0)</f>
        <v/>
      </c>
      <c r="Y18" s="21" t="str">
        <f>_xlfn.XLOOKUP(V18,Admin!$A$2:$A$601,Admin!$E$2:$E$601,"",0)</f>
        <v/>
      </c>
      <c r="Z18" s="45"/>
      <c r="AA18" s="21" t="str">
        <f t="shared" si="3"/>
        <v/>
      </c>
      <c r="AC18" s="45"/>
      <c r="AD18" s="21" t="str">
        <f>_xlfn.XLOOKUP(AC18,Admin!$A$2:$A$601,Admin!$C$2:$C$601,"",0)</f>
        <v/>
      </c>
      <c r="AE18" s="21" t="str">
        <f>_xlfn.XLOOKUP(AC18,Admin!$A$2:$A$601,Admin!$D$2:$D$601,"",0)</f>
        <v/>
      </c>
      <c r="AF18" s="21" t="str">
        <f>_xlfn.XLOOKUP(AC18,Admin!$A$2:$A$601,Admin!$E$2:$E$601,"",0)</f>
        <v/>
      </c>
      <c r="AG18" s="45"/>
      <c r="AH18" s="21" t="str">
        <f t="shared" si="4"/>
        <v/>
      </c>
    </row>
    <row r="19" spans="1:34" x14ac:dyDescent="0.35">
      <c r="A19" s="45"/>
      <c r="B19" s="21" t="str">
        <f>_xlfn.XLOOKUP(A19,Admin!$A$2:$A$601,Admin!$C$2:$C$601,"",0)</f>
        <v/>
      </c>
      <c r="C19" s="21" t="str">
        <f>_xlfn.XLOOKUP(A19,Admin!$A$2:$A$601,Admin!$D$2:$D$601,"",0)</f>
        <v/>
      </c>
      <c r="D19" s="21" t="str">
        <f>_xlfn.XLOOKUP(A19,Admin!$A$2:$A$601,Admin!$E$2:$E$601,"",0)</f>
        <v/>
      </c>
      <c r="E19" s="45"/>
      <c r="F19" s="21" t="str">
        <f t="shared" si="0"/>
        <v/>
      </c>
      <c r="H19" s="45"/>
      <c r="I19" s="21" t="str">
        <f>_xlfn.XLOOKUP(H19,Admin!$A$2:$A$601,Admin!$C$2:$C$601,"",0)</f>
        <v/>
      </c>
      <c r="J19" s="21" t="str">
        <f>_xlfn.XLOOKUP(H19,Admin!$A$2:$A$601,Admin!$D$2:$D$601,"",0)</f>
        <v/>
      </c>
      <c r="K19" s="21" t="str">
        <f>_xlfn.XLOOKUP(H19,Admin!$A$2:$A$601,Admin!$E$2:$E$601,"",0)</f>
        <v/>
      </c>
      <c r="L19" s="45"/>
      <c r="M19" s="21" t="str">
        <f t="shared" si="1"/>
        <v/>
      </c>
      <c r="O19" s="45"/>
      <c r="P19" s="21" t="str">
        <f>_xlfn.XLOOKUP(O19,Admin!$A$2:$A$601,Admin!$C$2:$C$601,"",0)</f>
        <v/>
      </c>
      <c r="Q19" s="21" t="str">
        <f>_xlfn.XLOOKUP(O19,Admin!$A$2:$A$601,Admin!$D$2:$D$601,"",0)</f>
        <v/>
      </c>
      <c r="R19" s="21" t="str">
        <f>_xlfn.XLOOKUP(O19,Admin!$A$2:$A$601,Admin!$E$2:$E$601,"",0)</f>
        <v/>
      </c>
      <c r="S19" s="45"/>
      <c r="T19" s="21" t="str">
        <f t="shared" si="2"/>
        <v/>
      </c>
      <c r="V19" s="45"/>
      <c r="W19" s="21" t="str">
        <f>_xlfn.XLOOKUP(V19,Admin!$A$2:$A$601,Admin!$C$2:$C$601,"",0)</f>
        <v/>
      </c>
      <c r="X19" s="21" t="str">
        <f>_xlfn.XLOOKUP(V19,Admin!$A$2:$A$601,Admin!$D$2:$D$601,"",0)</f>
        <v/>
      </c>
      <c r="Y19" s="21" t="str">
        <f>_xlfn.XLOOKUP(V19,Admin!$A$2:$A$601,Admin!$E$2:$E$601,"",0)</f>
        <v/>
      </c>
      <c r="Z19" s="45"/>
      <c r="AA19" s="21" t="str">
        <f t="shared" si="3"/>
        <v/>
      </c>
      <c r="AC19" s="45"/>
      <c r="AD19" s="21" t="str">
        <f>_xlfn.XLOOKUP(AC19,Admin!$A$2:$A$601,Admin!$C$2:$C$601,"",0)</f>
        <v/>
      </c>
      <c r="AE19" s="21" t="str">
        <f>_xlfn.XLOOKUP(AC19,Admin!$A$2:$A$601,Admin!$D$2:$D$601,"",0)</f>
        <v/>
      </c>
      <c r="AF19" s="21" t="str">
        <f>_xlfn.XLOOKUP(AC19,Admin!$A$2:$A$601,Admin!$E$2:$E$601,"",0)</f>
        <v/>
      </c>
      <c r="AG19" s="45"/>
      <c r="AH19" s="21" t="str">
        <f t="shared" si="4"/>
        <v/>
      </c>
    </row>
    <row r="20" spans="1:34" x14ac:dyDescent="0.35">
      <c r="A20" s="45"/>
      <c r="B20" s="21" t="str">
        <f>_xlfn.XLOOKUP(A20,Admin!$A$2:$A$601,Admin!$C$2:$C$601,"",0)</f>
        <v/>
      </c>
      <c r="C20" s="21" t="str">
        <f>_xlfn.XLOOKUP(A20,Admin!$A$2:$A$601,Admin!$D$2:$D$601,"",0)</f>
        <v/>
      </c>
      <c r="D20" s="21" t="str">
        <f>_xlfn.XLOOKUP(A20,Admin!$A$2:$A$601,Admin!$E$2:$E$601,"",0)</f>
        <v/>
      </c>
      <c r="E20" s="45"/>
      <c r="F20" s="21" t="str">
        <f t="shared" si="0"/>
        <v/>
      </c>
      <c r="H20" s="45"/>
      <c r="I20" s="21" t="str">
        <f>_xlfn.XLOOKUP(H20,Admin!$A$2:$A$601,Admin!$C$2:$C$601,"",0)</f>
        <v/>
      </c>
      <c r="J20" s="21" t="str">
        <f>_xlfn.XLOOKUP(H20,Admin!$A$2:$A$601,Admin!$D$2:$D$601,"",0)</f>
        <v/>
      </c>
      <c r="K20" s="21" t="str">
        <f>_xlfn.XLOOKUP(H20,Admin!$A$2:$A$601,Admin!$E$2:$E$601,"",0)</f>
        <v/>
      </c>
      <c r="L20" s="45"/>
      <c r="M20" s="21" t="str">
        <f t="shared" si="1"/>
        <v/>
      </c>
      <c r="O20" s="45"/>
      <c r="P20" s="21" t="str">
        <f>_xlfn.XLOOKUP(O20,Admin!$A$2:$A$601,Admin!$C$2:$C$601,"",0)</f>
        <v/>
      </c>
      <c r="Q20" s="21" t="str">
        <f>_xlfn.XLOOKUP(O20,Admin!$A$2:$A$601,Admin!$D$2:$D$601,"",0)</f>
        <v/>
      </c>
      <c r="R20" s="21" t="str">
        <f>_xlfn.XLOOKUP(O20,Admin!$A$2:$A$601,Admin!$E$2:$E$601,"",0)</f>
        <v/>
      </c>
      <c r="S20" s="45"/>
      <c r="T20" s="21" t="str">
        <f t="shared" si="2"/>
        <v/>
      </c>
      <c r="V20" s="45"/>
      <c r="W20" s="21" t="str">
        <f>_xlfn.XLOOKUP(V20,Admin!$A$2:$A$601,Admin!$C$2:$C$601,"",0)</f>
        <v/>
      </c>
      <c r="X20" s="21" t="str">
        <f>_xlfn.XLOOKUP(V20,Admin!$A$2:$A$601,Admin!$D$2:$D$601,"",0)</f>
        <v/>
      </c>
      <c r="Y20" s="21" t="str">
        <f>_xlfn.XLOOKUP(V20,Admin!$A$2:$A$601,Admin!$E$2:$E$601,"",0)</f>
        <v/>
      </c>
      <c r="Z20" s="45"/>
      <c r="AA20" s="21" t="str">
        <f t="shared" si="3"/>
        <v/>
      </c>
      <c r="AC20" s="45"/>
      <c r="AD20" s="21" t="str">
        <f>_xlfn.XLOOKUP(AC20,Admin!$A$2:$A$601,Admin!$C$2:$C$601,"",0)</f>
        <v/>
      </c>
      <c r="AE20" s="21" t="str">
        <f>_xlfn.XLOOKUP(AC20,Admin!$A$2:$A$601,Admin!$D$2:$D$601,"",0)</f>
        <v/>
      </c>
      <c r="AF20" s="21" t="str">
        <f>_xlfn.XLOOKUP(AC20,Admin!$A$2:$A$601,Admin!$E$2:$E$601,"",0)</f>
        <v/>
      </c>
      <c r="AG20" s="45"/>
      <c r="AH20" s="21" t="str">
        <f t="shared" si="4"/>
        <v/>
      </c>
    </row>
    <row r="21" spans="1:34" x14ac:dyDescent="0.35">
      <c r="A21" s="45"/>
      <c r="B21" s="21" t="str">
        <f>_xlfn.XLOOKUP(A21,Admin!$A$2:$A$601,Admin!$C$2:$C$601,"",0)</f>
        <v/>
      </c>
      <c r="C21" s="21" t="str">
        <f>_xlfn.XLOOKUP(A21,Admin!$A$2:$A$601,Admin!$D$2:$D$601,"",0)</f>
        <v/>
      </c>
      <c r="D21" s="21" t="str">
        <f>_xlfn.XLOOKUP(A21,Admin!$A$2:$A$601,Admin!$E$2:$E$601,"",0)</f>
        <v/>
      </c>
      <c r="E21" s="45"/>
      <c r="F21" s="21" t="str">
        <f t="shared" si="0"/>
        <v/>
      </c>
      <c r="H21" s="45"/>
      <c r="I21" s="21" t="str">
        <f>_xlfn.XLOOKUP(H21,Admin!$A$2:$A$601,Admin!$C$2:$C$601,"",0)</f>
        <v/>
      </c>
      <c r="J21" s="21" t="str">
        <f>_xlfn.XLOOKUP(H21,Admin!$A$2:$A$601,Admin!$D$2:$D$601,"",0)</f>
        <v/>
      </c>
      <c r="K21" s="21" t="str">
        <f>_xlfn.XLOOKUP(H21,Admin!$A$2:$A$601,Admin!$E$2:$E$601,"",0)</f>
        <v/>
      </c>
      <c r="L21" s="45"/>
      <c r="M21" s="21" t="str">
        <f t="shared" si="1"/>
        <v/>
      </c>
      <c r="O21" s="45"/>
      <c r="P21" s="21" t="str">
        <f>_xlfn.XLOOKUP(O21,Admin!$A$2:$A$601,Admin!$C$2:$C$601,"",0)</f>
        <v/>
      </c>
      <c r="Q21" s="21" t="str">
        <f>_xlfn.XLOOKUP(O21,Admin!$A$2:$A$601,Admin!$D$2:$D$601,"",0)</f>
        <v/>
      </c>
      <c r="R21" s="21" t="str">
        <f>_xlfn.XLOOKUP(O21,Admin!$A$2:$A$601,Admin!$E$2:$E$601,"",0)</f>
        <v/>
      </c>
      <c r="S21" s="45"/>
      <c r="T21" s="21" t="str">
        <f t="shared" si="2"/>
        <v/>
      </c>
      <c r="V21" s="45"/>
      <c r="W21" s="21" t="str">
        <f>_xlfn.XLOOKUP(V21,Admin!$A$2:$A$601,Admin!$C$2:$C$601,"",0)</f>
        <v/>
      </c>
      <c r="X21" s="21" t="str">
        <f>_xlfn.XLOOKUP(V21,Admin!$A$2:$A$601,Admin!$D$2:$D$601,"",0)</f>
        <v/>
      </c>
      <c r="Y21" s="21" t="str">
        <f>_xlfn.XLOOKUP(V21,Admin!$A$2:$A$601,Admin!$E$2:$E$601,"",0)</f>
        <v/>
      </c>
      <c r="Z21" s="45"/>
      <c r="AA21" s="21" t="str">
        <f t="shared" si="3"/>
        <v/>
      </c>
      <c r="AC21" s="45"/>
      <c r="AD21" s="21" t="str">
        <f>_xlfn.XLOOKUP(AC21,Admin!$A$2:$A$601,Admin!$C$2:$C$601,"",0)</f>
        <v/>
      </c>
      <c r="AE21" s="21" t="str">
        <f>_xlfn.XLOOKUP(AC21,Admin!$A$2:$A$601,Admin!$D$2:$D$601,"",0)</f>
        <v/>
      </c>
      <c r="AF21" s="21" t="str">
        <f>_xlfn.XLOOKUP(AC21,Admin!$A$2:$A$601,Admin!$E$2:$E$601,"",0)</f>
        <v/>
      </c>
      <c r="AG21" s="45"/>
      <c r="AH21" s="21" t="str">
        <f t="shared" si="4"/>
        <v/>
      </c>
    </row>
    <row r="22" spans="1:34"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45"/>
      <c r="T22" s="21" t="str">
        <f t="shared" si="2"/>
        <v/>
      </c>
      <c r="V22" s="45"/>
      <c r="W22" s="21" t="str">
        <f>_xlfn.XLOOKUP(V22,Admin!$A$2:$A$601,Admin!$C$2:$C$601,"",0)</f>
        <v/>
      </c>
      <c r="X22" s="21" t="str">
        <f>_xlfn.XLOOKUP(V22,Admin!$A$2:$A$601,Admin!$D$2:$D$601,"",0)</f>
        <v/>
      </c>
      <c r="Y22" s="21" t="str">
        <f>_xlfn.XLOOKUP(V22,Admin!$A$2:$A$601,Admin!$E$2:$E$601,"",0)</f>
        <v/>
      </c>
      <c r="Z22" s="45"/>
      <c r="AA22" s="21" t="str">
        <f t="shared" si="3"/>
        <v/>
      </c>
      <c r="AC22" s="45"/>
      <c r="AD22" s="21" t="str">
        <f>_xlfn.XLOOKUP(AC22,Admin!$A$2:$A$601,Admin!$C$2:$C$601,"",0)</f>
        <v/>
      </c>
      <c r="AE22" s="21" t="str">
        <f>_xlfn.XLOOKUP(AC22,Admin!$A$2:$A$601,Admin!$D$2:$D$601,"",0)</f>
        <v/>
      </c>
      <c r="AF22" s="21" t="str">
        <f>_xlfn.XLOOKUP(AC22,Admin!$A$2:$A$601,Admin!$E$2:$E$601,"",0)</f>
        <v/>
      </c>
      <c r="AG22" s="45"/>
      <c r="AH22" s="21" t="str">
        <f t="shared" si="4"/>
        <v/>
      </c>
    </row>
    <row r="23" spans="1:34"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c r="V23" s="45"/>
      <c r="W23" s="21" t="str">
        <f>_xlfn.XLOOKUP(V23,Admin!$A$2:$A$601,Admin!$C$2:$C$601,"",0)</f>
        <v/>
      </c>
      <c r="X23" s="21" t="str">
        <f>_xlfn.XLOOKUP(V23,Admin!$A$2:$A$601,Admin!$D$2:$D$601,"",0)</f>
        <v/>
      </c>
      <c r="Y23" s="21" t="str">
        <f>_xlfn.XLOOKUP(V23,Admin!$A$2:$A$601,Admin!$E$2:$E$601,"",0)</f>
        <v/>
      </c>
      <c r="Z23" s="45"/>
      <c r="AA23" s="21" t="str">
        <f t="shared" si="3"/>
        <v/>
      </c>
      <c r="AC23" s="45"/>
      <c r="AD23" s="21" t="str">
        <f>_xlfn.XLOOKUP(AC23,Admin!$A$2:$A$601,Admin!$C$2:$C$601,"",0)</f>
        <v/>
      </c>
      <c r="AE23" s="21" t="str">
        <f>_xlfn.XLOOKUP(AC23,Admin!$A$2:$A$601,Admin!$D$2:$D$601,"",0)</f>
        <v/>
      </c>
      <c r="AF23" s="21" t="str">
        <f>_xlfn.XLOOKUP(AC23,Admin!$A$2:$A$601,Admin!$E$2:$E$601,"",0)</f>
        <v/>
      </c>
      <c r="AG23" s="45"/>
      <c r="AH23" s="21" t="str">
        <f t="shared" si="4"/>
        <v/>
      </c>
    </row>
    <row r="24" spans="1:34"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c r="V24" s="45"/>
      <c r="W24" s="21" t="str">
        <f>_xlfn.XLOOKUP(V24,Admin!$A$2:$A$601,Admin!$C$2:$C$601,"",0)</f>
        <v/>
      </c>
      <c r="X24" s="21" t="str">
        <f>_xlfn.XLOOKUP(V24,Admin!$A$2:$A$601,Admin!$D$2:$D$601,"",0)</f>
        <v/>
      </c>
      <c r="Y24" s="21" t="str">
        <f>_xlfn.XLOOKUP(V24,Admin!$A$2:$A$601,Admin!$E$2:$E$601,"",0)</f>
        <v/>
      </c>
      <c r="Z24" s="45"/>
      <c r="AA24" s="21" t="str">
        <f t="shared" si="3"/>
        <v/>
      </c>
      <c r="AC24" s="45"/>
      <c r="AD24" s="21" t="str">
        <f>_xlfn.XLOOKUP(AC24,Admin!$A$2:$A$601,Admin!$C$2:$C$601,"",0)</f>
        <v/>
      </c>
      <c r="AE24" s="21" t="str">
        <f>_xlfn.XLOOKUP(AC24,Admin!$A$2:$A$601,Admin!$D$2:$D$601,"",0)</f>
        <v/>
      </c>
      <c r="AF24" s="21" t="str">
        <f>_xlfn.XLOOKUP(AC24,Admin!$A$2:$A$601,Admin!$E$2:$E$601,"",0)</f>
        <v/>
      </c>
      <c r="AG24" s="45"/>
      <c r="AH24" s="21" t="str">
        <f t="shared" si="4"/>
        <v/>
      </c>
    </row>
    <row r="25" spans="1:34"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c r="V25" s="45"/>
      <c r="W25" s="21" t="str">
        <f>_xlfn.XLOOKUP(V25,Admin!$A$2:$A$601,Admin!$C$2:$C$601,"",0)</f>
        <v/>
      </c>
      <c r="X25" s="21" t="str">
        <f>_xlfn.XLOOKUP(V25,Admin!$A$2:$A$601,Admin!$D$2:$D$601,"",0)</f>
        <v/>
      </c>
      <c r="Y25" s="21" t="str">
        <f>_xlfn.XLOOKUP(V25,Admin!$A$2:$A$601,Admin!$E$2:$E$601,"",0)</f>
        <v/>
      </c>
      <c r="Z25" s="45"/>
      <c r="AA25" s="21" t="str">
        <f t="shared" si="3"/>
        <v/>
      </c>
      <c r="AC25" s="45"/>
      <c r="AD25" s="21" t="str">
        <f>_xlfn.XLOOKUP(AC25,Admin!$A$2:$A$601,Admin!$C$2:$C$601,"",0)</f>
        <v/>
      </c>
      <c r="AE25" s="21" t="str">
        <f>_xlfn.XLOOKUP(AC25,Admin!$A$2:$A$601,Admin!$D$2:$D$601,"",0)</f>
        <v/>
      </c>
      <c r="AF25" s="21" t="str">
        <f>_xlfn.XLOOKUP(AC25,Admin!$A$2:$A$601,Admin!$E$2:$E$601,"",0)</f>
        <v/>
      </c>
      <c r="AG25" s="45"/>
      <c r="AH25" s="21" t="str">
        <f t="shared" si="4"/>
        <v/>
      </c>
    </row>
    <row r="26" spans="1:34"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c r="V26" s="45"/>
      <c r="W26" s="21" t="str">
        <f>_xlfn.XLOOKUP(V26,Admin!$A$2:$A$601,Admin!$C$2:$C$601,"",0)</f>
        <v/>
      </c>
      <c r="X26" s="21" t="str">
        <f>_xlfn.XLOOKUP(V26,Admin!$A$2:$A$601,Admin!$D$2:$D$601,"",0)</f>
        <v/>
      </c>
      <c r="Y26" s="21" t="str">
        <f>_xlfn.XLOOKUP(V26,Admin!$A$2:$A$601,Admin!$E$2:$E$601,"",0)</f>
        <v/>
      </c>
      <c r="Z26" s="45"/>
      <c r="AA26" s="21" t="str">
        <f t="shared" si="3"/>
        <v/>
      </c>
      <c r="AC26" s="45"/>
      <c r="AD26" s="21" t="str">
        <f>_xlfn.XLOOKUP(AC26,Admin!$A$2:$A$601,Admin!$C$2:$C$601,"",0)</f>
        <v/>
      </c>
      <c r="AE26" s="21" t="str">
        <f>_xlfn.XLOOKUP(AC26,Admin!$A$2:$A$601,Admin!$D$2:$D$601,"",0)</f>
        <v/>
      </c>
      <c r="AF26" s="21" t="str">
        <f>_xlfn.XLOOKUP(AC26,Admin!$A$2:$A$601,Admin!$E$2:$E$601,"",0)</f>
        <v/>
      </c>
      <c r="AG26" s="45"/>
      <c r="AH26" s="21" t="str">
        <f t="shared" si="4"/>
        <v/>
      </c>
    </row>
    <row r="27" spans="1:34"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c r="V27" s="45"/>
      <c r="W27" s="21" t="str">
        <f>_xlfn.XLOOKUP(V27,Admin!$A$2:$A$601,Admin!$C$2:$C$601,"",0)</f>
        <v/>
      </c>
      <c r="X27" s="21" t="str">
        <f>_xlfn.XLOOKUP(V27,Admin!$A$2:$A$601,Admin!$D$2:$D$601,"",0)</f>
        <v/>
      </c>
      <c r="Y27" s="21" t="str">
        <f>_xlfn.XLOOKUP(V27,Admin!$A$2:$A$601,Admin!$E$2:$E$601,"",0)</f>
        <v/>
      </c>
      <c r="Z27" s="45"/>
      <c r="AA27" s="21" t="str">
        <f t="shared" si="3"/>
        <v/>
      </c>
      <c r="AC27" s="45"/>
      <c r="AD27" s="21" t="str">
        <f>_xlfn.XLOOKUP(AC27,Admin!$A$2:$A$601,Admin!$C$2:$C$601,"",0)</f>
        <v/>
      </c>
      <c r="AE27" s="21" t="str">
        <f>_xlfn.XLOOKUP(AC27,Admin!$A$2:$A$601,Admin!$D$2:$D$601,"",0)</f>
        <v/>
      </c>
      <c r="AF27" s="21" t="str">
        <f>_xlfn.XLOOKUP(AC27,Admin!$A$2:$A$601,Admin!$E$2:$E$601,"",0)</f>
        <v/>
      </c>
      <c r="AG27" s="45"/>
      <c r="AH27" s="21" t="str">
        <f t="shared" si="4"/>
        <v/>
      </c>
    </row>
    <row r="28" spans="1:34"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c r="V28" s="45"/>
      <c r="W28" s="21" t="str">
        <f>_xlfn.XLOOKUP(V28,Admin!$A$2:$A$601,Admin!$C$2:$C$601,"",0)</f>
        <v/>
      </c>
      <c r="X28" s="21" t="str">
        <f>_xlfn.XLOOKUP(V28,Admin!$A$2:$A$601,Admin!$D$2:$D$601,"",0)</f>
        <v/>
      </c>
      <c r="Y28" s="21" t="str">
        <f>_xlfn.XLOOKUP(V28,Admin!$A$2:$A$601,Admin!$E$2:$E$601,"",0)</f>
        <v/>
      </c>
      <c r="Z28" s="45"/>
      <c r="AA28" s="21" t="str">
        <f t="shared" si="3"/>
        <v/>
      </c>
      <c r="AC28" s="45"/>
      <c r="AD28" s="21" t="str">
        <f>_xlfn.XLOOKUP(AC28,Admin!$A$2:$A$601,Admin!$C$2:$C$601,"",0)</f>
        <v/>
      </c>
      <c r="AE28" s="21" t="str">
        <f>_xlfn.XLOOKUP(AC28,Admin!$A$2:$A$601,Admin!$D$2:$D$601,"",0)</f>
        <v/>
      </c>
      <c r="AF28" s="21" t="str">
        <f>_xlfn.XLOOKUP(AC28,Admin!$A$2:$A$601,Admin!$E$2:$E$601,"",0)</f>
        <v/>
      </c>
      <c r="AG28" s="45"/>
      <c r="AH28" s="21" t="str">
        <f t="shared" si="4"/>
        <v/>
      </c>
    </row>
    <row r="29" spans="1:34"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c r="V29" s="45"/>
      <c r="W29" s="21" t="str">
        <f>_xlfn.XLOOKUP(V29,Admin!$A$2:$A$601,Admin!$C$2:$C$601,"",0)</f>
        <v/>
      </c>
      <c r="X29" s="21" t="str">
        <f>_xlfn.XLOOKUP(V29,Admin!$A$2:$A$601,Admin!$D$2:$D$601,"",0)</f>
        <v/>
      </c>
      <c r="Y29" s="21" t="str">
        <f>_xlfn.XLOOKUP(V29,Admin!$A$2:$A$601,Admin!$E$2:$E$601,"",0)</f>
        <v/>
      </c>
      <c r="Z29" s="45"/>
      <c r="AA29" s="21" t="str">
        <f t="shared" si="3"/>
        <v/>
      </c>
      <c r="AC29" s="45"/>
      <c r="AD29" s="21" t="str">
        <f>_xlfn.XLOOKUP(AC29,Admin!$A$2:$A$601,Admin!$C$2:$C$601,"",0)</f>
        <v/>
      </c>
      <c r="AE29" s="21" t="str">
        <f>_xlfn.XLOOKUP(AC29,Admin!$A$2:$A$601,Admin!$D$2:$D$601,"",0)</f>
        <v/>
      </c>
      <c r="AF29" s="21" t="str">
        <f>_xlfn.XLOOKUP(AC29,Admin!$A$2:$A$601,Admin!$E$2:$E$601,"",0)</f>
        <v/>
      </c>
      <c r="AG29" s="45"/>
      <c r="AH29" s="21" t="str">
        <f t="shared" si="4"/>
        <v/>
      </c>
    </row>
    <row r="30" spans="1:34"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c r="V30" s="45"/>
      <c r="W30" s="21" t="str">
        <f>_xlfn.XLOOKUP(V30,Admin!$A$2:$A$601,Admin!$C$2:$C$601,"",0)</f>
        <v/>
      </c>
      <c r="X30" s="21" t="str">
        <f>_xlfn.XLOOKUP(V30,Admin!$A$2:$A$601,Admin!$D$2:$D$601,"",0)</f>
        <v/>
      </c>
      <c r="Y30" s="21" t="str">
        <f>_xlfn.XLOOKUP(V30,Admin!$A$2:$A$601,Admin!$E$2:$E$601,"",0)</f>
        <v/>
      </c>
      <c r="Z30" s="45"/>
      <c r="AA30" s="21" t="str">
        <f t="shared" si="3"/>
        <v/>
      </c>
      <c r="AC30" s="45"/>
      <c r="AD30" s="21" t="str">
        <f>_xlfn.XLOOKUP(AC30,Admin!$A$2:$A$601,Admin!$C$2:$C$601,"",0)</f>
        <v/>
      </c>
      <c r="AE30" s="21" t="str">
        <f>_xlfn.XLOOKUP(AC30,Admin!$A$2:$A$601,Admin!$D$2:$D$601,"",0)</f>
        <v/>
      </c>
      <c r="AF30" s="21" t="str">
        <f>_xlfn.XLOOKUP(AC30,Admin!$A$2:$A$601,Admin!$E$2:$E$601,"",0)</f>
        <v/>
      </c>
      <c r="AG30" s="45"/>
      <c r="AH30" s="21" t="str">
        <f t="shared" si="4"/>
        <v/>
      </c>
    </row>
    <row r="31" spans="1:34"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c r="V31" s="45"/>
      <c r="W31" s="21" t="str">
        <f>_xlfn.XLOOKUP(V31,Admin!$A$2:$A$601,Admin!$C$2:$C$601,"",0)</f>
        <v/>
      </c>
      <c r="X31" s="21" t="str">
        <f>_xlfn.XLOOKUP(V31,Admin!$A$2:$A$601,Admin!$D$2:$D$601,"",0)</f>
        <v/>
      </c>
      <c r="Y31" s="21" t="str">
        <f>_xlfn.XLOOKUP(V31,Admin!$A$2:$A$601,Admin!$E$2:$E$601,"",0)</f>
        <v/>
      </c>
      <c r="Z31" s="45"/>
      <c r="AA31" s="21" t="str">
        <f t="shared" si="3"/>
        <v/>
      </c>
      <c r="AC31" s="45"/>
      <c r="AD31" s="21" t="str">
        <f>_xlfn.XLOOKUP(AC31,Admin!$A$2:$A$601,Admin!$C$2:$C$601,"",0)</f>
        <v/>
      </c>
      <c r="AE31" s="21" t="str">
        <f>_xlfn.XLOOKUP(AC31,Admin!$A$2:$A$601,Admin!$D$2:$D$601,"",0)</f>
        <v/>
      </c>
      <c r="AF31" s="21" t="str">
        <f>_xlfn.XLOOKUP(AC31,Admin!$A$2:$A$601,Admin!$E$2:$E$601,"",0)</f>
        <v/>
      </c>
      <c r="AG31" s="45"/>
      <c r="AH31" s="21" t="str">
        <f t="shared" si="4"/>
        <v/>
      </c>
    </row>
    <row r="32" spans="1:34"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c r="V32" s="45"/>
      <c r="W32" s="21" t="str">
        <f>_xlfn.XLOOKUP(V32,Admin!$A$2:$A$601,Admin!$C$2:$C$601,"",0)</f>
        <v/>
      </c>
      <c r="X32" s="21" t="str">
        <f>_xlfn.XLOOKUP(V32,Admin!$A$2:$A$601,Admin!$D$2:$D$601,"",0)</f>
        <v/>
      </c>
      <c r="Y32" s="21" t="str">
        <f>_xlfn.XLOOKUP(V32,Admin!$A$2:$A$601,Admin!$E$2:$E$601,"",0)</f>
        <v/>
      </c>
      <c r="Z32" s="45"/>
      <c r="AA32" s="21" t="str">
        <f t="shared" si="3"/>
        <v/>
      </c>
      <c r="AC32" s="45"/>
      <c r="AD32" s="21" t="str">
        <f>_xlfn.XLOOKUP(AC32,Admin!$A$2:$A$601,Admin!$C$2:$C$601,"",0)</f>
        <v/>
      </c>
      <c r="AE32" s="21" t="str">
        <f>_xlfn.XLOOKUP(AC32,Admin!$A$2:$A$601,Admin!$D$2:$D$601,"",0)</f>
        <v/>
      </c>
      <c r="AF32" s="21" t="str">
        <f>_xlfn.XLOOKUP(AC32,Admin!$A$2:$A$601,Admin!$E$2:$E$601,"",0)</f>
        <v/>
      </c>
      <c r="AG32" s="45"/>
      <c r="AH32" s="21" t="str">
        <f t="shared" si="4"/>
        <v/>
      </c>
    </row>
    <row r="33" spans="1:34"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c r="V33" s="45"/>
      <c r="W33" s="21" t="str">
        <f>_xlfn.XLOOKUP(V33,Admin!$A$2:$A$601,Admin!$C$2:$C$601,"",0)</f>
        <v/>
      </c>
      <c r="X33" s="21" t="str">
        <f>_xlfn.XLOOKUP(V33,Admin!$A$2:$A$601,Admin!$D$2:$D$601,"",0)</f>
        <v/>
      </c>
      <c r="Y33" s="21" t="str">
        <f>_xlfn.XLOOKUP(V33,Admin!$A$2:$A$601,Admin!$E$2:$E$601,"",0)</f>
        <v/>
      </c>
      <c r="Z33" s="45"/>
      <c r="AA33" s="21" t="str">
        <f t="shared" si="3"/>
        <v/>
      </c>
      <c r="AC33" s="45"/>
      <c r="AD33" s="21" t="str">
        <f>_xlfn.XLOOKUP(AC33,Admin!$A$2:$A$601,Admin!$C$2:$C$601,"",0)</f>
        <v/>
      </c>
      <c r="AE33" s="21" t="str">
        <f>_xlfn.XLOOKUP(AC33,Admin!$A$2:$A$601,Admin!$D$2:$D$601,"",0)</f>
        <v/>
      </c>
      <c r="AF33" s="21" t="str">
        <f>_xlfn.XLOOKUP(AC33,Admin!$A$2:$A$601,Admin!$E$2:$E$601,"",0)</f>
        <v/>
      </c>
      <c r="AG33" s="45"/>
      <c r="AH33" s="21" t="str">
        <f t="shared" si="4"/>
        <v/>
      </c>
    </row>
    <row r="34" spans="1:34"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c r="V34" s="45"/>
      <c r="W34" s="21" t="str">
        <f>_xlfn.XLOOKUP(V34,Admin!$A$2:$A$601,Admin!$C$2:$C$601,"",0)</f>
        <v/>
      </c>
      <c r="X34" s="21" t="str">
        <f>_xlfn.XLOOKUP(V34,Admin!$A$2:$A$601,Admin!$D$2:$D$601,"",0)</f>
        <v/>
      </c>
      <c r="Y34" s="21" t="str">
        <f>_xlfn.XLOOKUP(V34,Admin!$A$2:$A$601,Admin!$E$2:$E$601,"",0)</f>
        <v/>
      </c>
      <c r="Z34" s="45"/>
      <c r="AA34" s="21" t="str">
        <f t="shared" si="3"/>
        <v/>
      </c>
      <c r="AC34" s="45"/>
      <c r="AD34" s="21" t="str">
        <f>_xlfn.XLOOKUP(AC34,Admin!$A$2:$A$601,Admin!$C$2:$C$601,"",0)</f>
        <v/>
      </c>
      <c r="AE34" s="21" t="str">
        <f>_xlfn.XLOOKUP(AC34,Admin!$A$2:$A$601,Admin!$D$2:$D$601,"",0)</f>
        <v/>
      </c>
      <c r="AF34" s="21" t="str">
        <f>_xlfn.XLOOKUP(AC34,Admin!$A$2:$A$601,Admin!$E$2:$E$601,"",0)</f>
        <v/>
      </c>
      <c r="AG34" s="45"/>
      <c r="AH34" s="21" t="str">
        <f t="shared" si="4"/>
        <v/>
      </c>
    </row>
    <row r="35" spans="1:34"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c r="V35" s="45"/>
      <c r="W35" s="21" t="str">
        <f>_xlfn.XLOOKUP(V35,Admin!$A$2:$A$601,Admin!$C$2:$C$601,"",0)</f>
        <v/>
      </c>
      <c r="X35" s="21" t="str">
        <f>_xlfn.XLOOKUP(V35,Admin!$A$2:$A$601,Admin!$D$2:$D$601,"",0)</f>
        <v/>
      </c>
      <c r="Y35" s="21" t="str">
        <f>_xlfn.XLOOKUP(V35,Admin!$A$2:$A$601,Admin!$E$2:$E$601,"",0)</f>
        <v/>
      </c>
      <c r="Z35" s="45"/>
      <c r="AA35" s="21" t="str">
        <f t="shared" si="3"/>
        <v/>
      </c>
      <c r="AC35" s="45"/>
      <c r="AD35" s="21" t="str">
        <f>_xlfn.XLOOKUP(AC35,Admin!$A$2:$A$601,Admin!$C$2:$C$601,"",0)</f>
        <v/>
      </c>
      <c r="AE35" s="21" t="str">
        <f>_xlfn.XLOOKUP(AC35,Admin!$A$2:$A$601,Admin!$D$2:$D$601,"",0)</f>
        <v/>
      </c>
      <c r="AF35" s="21" t="str">
        <f>_xlfn.XLOOKUP(AC35,Admin!$A$2:$A$601,Admin!$E$2:$E$601,"",0)</f>
        <v/>
      </c>
      <c r="AG35" s="45"/>
      <c r="AH35" s="21" t="str">
        <f t="shared" si="4"/>
        <v/>
      </c>
    </row>
    <row r="36" spans="1:34"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c r="V36" s="45"/>
      <c r="W36" s="21" t="str">
        <f>_xlfn.XLOOKUP(V36,Admin!$A$2:$A$601,Admin!$C$2:$C$601,"",0)</f>
        <v/>
      </c>
      <c r="X36" s="21" t="str">
        <f>_xlfn.XLOOKUP(V36,Admin!$A$2:$A$601,Admin!$D$2:$D$601,"",0)</f>
        <v/>
      </c>
      <c r="Y36" s="21" t="str">
        <f>_xlfn.XLOOKUP(V36,Admin!$A$2:$A$601,Admin!$E$2:$E$601,"",0)</f>
        <v/>
      </c>
      <c r="Z36" s="45"/>
      <c r="AA36" s="21" t="str">
        <f t="shared" si="3"/>
        <v/>
      </c>
      <c r="AC36" s="45"/>
      <c r="AD36" s="21" t="str">
        <f>_xlfn.XLOOKUP(AC36,Admin!$A$2:$A$601,Admin!$C$2:$C$601,"",0)</f>
        <v/>
      </c>
      <c r="AE36" s="21" t="str">
        <f>_xlfn.XLOOKUP(AC36,Admin!$A$2:$A$601,Admin!$D$2:$D$601,"",0)</f>
        <v/>
      </c>
      <c r="AF36" s="21" t="str">
        <f>_xlfn.XLOOKUP(AC36,Admin!$A$2:$A$601,Admin!$E$2:$E$601,"",0)</f>
        <v/>
      </c>
      <c r="AG36" s="45"/>
      <c r="AH36" s="21" t="str">
        <f t="shared" si="4"/>
        <v/>
      </c>
    </row>
    <row r="37" spans="1:34"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c r="V37" s="45"/>
      <c r="W37" s="21" t="str">
        <f>_xlfn.XLOOKUP(V37,Admin!$A$2:$A$601,Admin!$C$2:$C$601,"",0)</f>
        <v/>
      </c>
      <c r="X37" s="21" t="str">
        <f>_xlfn.XLOOKUP(V37,Admin!$A$2:$A$601,Admin!$D$2:$D$601,"",0)</f>
        <v/>
      </c>
      <c r="Y37" s="21" t="str">
        <f>_xlfn.XLOOKUP(V37,Admin!$A$2:$A$601,Admin!$E$2:$E$601,"",0)</f>
        <v/>
      </c>
      <c r="Z37" s="45"/>
      <c r="AA37" s="21" t="str">
        <f t="shared" si="3"/>
        <v/>
      </c>
      <c r="AC37" s="45"/>
      <c r="AD37" s="21" t="str">
        <f>_xlfn.XLOOKUP(AC37,Admin!$A$2:$A$601,Admin!$C$2:$C$601,"",0)</f>
        <v/>
      </c>
      <c r="AE37" s="21" t="str">
        <f>_xlfn.XLOOKUP(AC37,Admin!$A$2:$A$601,Admin!$D$2:$D$601,"",0)</f>
        <v/>
      </c>
      <c r="AF37" s="21" t="str">
        <f>_xlfn.XLOOKUP(AC37,Admin!$A$2:$A$601,Admin!$E$2:$E$601,"",0)</f>
        <v/>
      </c>
      <c r="AG37" s="45"/>
      <c r="AH37" s="21" t="str">
        <f t="shared" si="4"/>
        <v/>
      </c>
    </row>
    <row r="38" spans="1:34"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c r="V38" s="45"/>
      <c r="W38" s="21" t="str">
        <f>_xlfn.XLOOKUP(V38,Admin!$A$2:$A$601,Admin!$C$2:$C$601,"",0)</f>
        <v/>
      </c>
      <c r="X38" s="21" t="str">
        <f>_xlfn.XLOOKUP(V38,Admin!$A$2:$A$601,Admin!$D$2:$D$601,"",0)</f>
        <v/>
      </c>
      <c r="Y38" s="21" t="str">
        <f>_xlfn.XLOOKUP(V38,Admin!$A$2:$A$601,Admin!$E$2:$E$601,"",0)</f>
        <v/>
      </c>
      <c r="Z38" s="45"/>
      <c r="AA38" s="21" t="str">
        <f t="shared" si="3"/>
        <v/>
      </c>
      <c r="AC38" s="45"/>
      <c r="AD38" s="21" t="str">
        <f>_xlfn.XLOOKUP(AC38,Admin!$A$2:$A$601,Admin!$C$2:$C$601,"",0)</f>
        <v/>
      </c>
      <c r="AE38" s="21" t="str">
        <f>_xlfn.XLOOKUP(AC38,Admin!$A$2:$A$601,Admin!$D$2:$D$601,"",0)</f>
        <v/>
      </c>
      <c r="AF38" s="21" t="str">
        <f>_xlfn.XLOOKUP(AC38,Admin!$A$2:$A$601,Admin!$E$2:$E$601,"",0)</f>
        <v/>
      </c>
      <c r="AG38" s="45"/>
      <c r="AH38" s="21" t="str">
        <f t="shared" si="4"/>
        <v/>
      </c>
    </row>
    <row r="39" spans="1:34"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c r="V39" s="45"/>
      <c r="W39" s="21" t="str">
        <f>_xlfn.XLOOKUP(V39,Admin!$A$2:$A$601,Admin!$C$2:$C$601,"",0)</f>
        <v/>
      </c>
      <c r="X39" s="21" t="str">
        <f>_xlfn.XLOOKUP(V39,Admin!$A$2:$A$601,Admin!$D$2:$D$601,"",0)</f>
        <v/>
      </c>
      <c r="Y39" s="21" t="str">
        <f>_xlfn.XLOOKUP(V39,Admin!$A$2:$A$601,Admin!$E$2:$E$601,"",0)</f>
        <v/>
      </c>
      <c r="Z39" s="45"/>
      <c r="AA39" s="21" t="str">
        <f t="shared" si="3"/>
        <v/>
      </c>
      <c r="AC39" s="45"/>
      <c r="AD39" s="21" t="str">
        <f>_xlfn.XLOOKUP(AC39,Admin!$A$2:$A$601,Admin!$C$2:$C$601,"",0)</f>
        <v/>
      </c>
      <c r="AE39" s="21" t="str">
        <f>_xlfn.XLOOKUP(AC39,Admin!$A$2:$A$601,Admin!$D$2:$D$601,"",0)</f>
        <v/>
      </c>
      <c r="AF39" s="21" t="str">
        <f>_xlfn.XLOOKUP(AC39,Admin!$A$2:$A$601,Admin!$E$2:$E$601,"",0)</f>
        <v/>
      </c>
      <c r="AG39" s="45"/>
      <c r="AH39" s="21" t="str">
        <f t="shared" si="4"/>
        <v/>
      </c>
    </row>
    <row r="40" spans="1:34"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c r="V40" s="45"/>
      <c r="W40" s="21" t="str">
        <f>_xlfn.XLOOKUP(V40,Admin!$A$2:$A$601,Admin!$C$2:$C$601,"",0)</f>
        <v/>
      </c>
      <c r="X40" s="21" t="str">
        <f>_xlfn.XLOOKUP(V40,Admin!$A$2:$A$601,Admin!$D$2:$D$601,"",0)</f>
        <v/>
      </c>
      <c r="Y40" s="21" t="str">
        <f>_xlfn.XLOOKUP(V40,Admin!$A$2:$A$601,Admin!$E$2:$E$601,"",0)</f>
        <v/>
      </c>
      <c r="Z40" s="45"/>
      <c r="AA40" s="21" t="str">
        <f t="shared" si="3"/>
        <v/>
      </c>
      <c r="AC40" s="45"/>
      <c r="AD40" s="21" t="str">
        <f>_xlfn.XLOOKUP(AC40,Admin!$A$2:$A$601,Admin!$C$2:$C$601,"",0)</f>
        <v/>
      </c>
      <c r="AE40" s="21" t="str">
        <f>_xlfn.XLOOKUP(AC40,Admin!$A$2:$A$601,Admin!$D$2:$D$601,"",0)</f>
        <v/>
      </c>
      <c r="AF40" s="21" t="str">
        <f>_xlfn.XLOOKUP(AC40,Admin!$A$2:$A$601,Admin!$E$2:$E$601,"",0)</f>
        <v/>
      </c>
      <c r="AG40" s="45"/>
      <c r="AH40" s="21" t="str">
        <f t="shared" si="4"/>
        <v/>
      </c>
    </row>
    <row r="41" spans="1:34"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c r="V41" s="45"/>
      <c r="W41" s="21" t="str">
        <f>_xlfn.XLOOKUP(V41,Admin!$A$2:$A$601,Admin!$C$2:$C$601,"",0)</f>
        <v/>
      </c>
      <c r="X41" s="21" t="str">
        <f>_xlfn.XLOOKUP(V41,Admin!$A$2:$A$601,Admin!$D$2:$D$601,"",0)</f>
        <v/>
      </c>
      <c r="Y41" s="21" t="str">
        <f>_xlfn.XLOOKUP(V41,Admin!$A$2:$A$601,Admin!$E$2:$E$601,"",0)</f>
        <v/>
      </c>
      <c r="Z41" s="45"/>
      <c r="AA41" s="21" t="str">
        <f t="shared" si="3"/>
        <v/>
      </c>
      <c r="AC41" s="45"/>
      <c r="AD41" s="21" t="str">
        <f>_xlfn.XLOOKUP(AC41,Admin!$A$2:$A$601,Admin!$C$2:$C$601,"",0)</f>
        <v/>
      </c>
      <c r="AE41" s="21" t="str">
        <f>_xlfn.XLOOKUP(AC41,Admin!$A$2:$A$601,Admin!$D$2:$D$601,"",0)</f>
        <v/>
      </c>
      <c r="AF41" s="21" t="str">
        <f>_xlfn.XLOOKUP(AC41,Admin!$A$2:$A$601,Admin!$E$2:$E$601,"",0)</f>
        <v/>
      </c>
      <c r="AG41" s="45"/>
      <c r="AH41" s="21" t="str">
        <f t="shared" si="4"/>
        <v/>
      </c>
    </row>
    <row r="42" spans="1:34"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c r="V42" s="45"/>
      <c r="W42" s="21" t="str">
        <f>_xlfn.XLOOKUP(V42,Admin!$A$2:$A$601,Admin!$C$2:$C$601,"",0)</f>
        <v/>
      </c>
      <c r="X42" s="21" t="str">
        <f>_xlfn.XLOOKUP(V42,Admin!$A$2:$A$601,Admin!$D$2:$D$601,"",0)</f>
        <v/>
      </c>
      <c r="Y42" s="21" t="str">
        <f>_xlfn.XLOOKUP(V42,Admin!$A$2:$A$601,Admin!$E$2:$E$601,"",0)</f>
        <v/>
      </c>
      <c r="Z42" s="45"/>
      <c r="AA42" s="21" t="str">
        <f t="shared" si="3"/>
        <v/>
      </c>
      <c r="AC42" s="45"/>
      <c r="AD42" s="21" t="str">
        <f>_xlfn.XLOOKUP(AC42,Admin!$A$2:$A$601,Admin!$C$2:$C$601,"",0)</f>
        <v/>
      </c>
      <c r="AE42" s="21" t="str">
        <f>_xlfn.XLOOKUP(AC42,Admin!$A$2:$A$601,Admin!$D$2:$D$601,"",0)</f>
        <v/>
      </c>
      <c r="AF42" s="21" t="str">
        <f>_xlfn.XLOOKUP(AC42,Admin!$A$2:$A$601,Admin!$E$2:$E$601,"",0)</f>
        <v/>
      </c>
      <c r="AG42" s="45"/>
      <c r="AH42" s="21" t="str">
        <f t="shared" si="4"/>
        <v/>
      </c>
    </row>
    <row r="43" spans="1:34"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c r="V43" s="45"/>
      <c r="W43" s="21" t="str">
        <f>_xlfn.XLOOKUP(V43,Admin!$A$2:$A$601,Admin!$C$2:$C$601,"",0)</f>
        <v/>
      </c>
      <c r="X43" s="21" t="str">
        <f>_xlfn.XLOOKUP(V43,Admin!$A$2:$A$601,Admin!$D$2:$D$601,"",0)</f>
        <v/>
      </c>
      <c r="Y43" s="21" t="str">
        <f>_xlfn.XLOOKUP(V43,Admin!$A$2:$A$601,Admin!$E$2:$E$601,"",0)</f>
        <v/>
      </c>
      <c r="Z43" s="45"/>
      <c r="AA43" s="21" t="str">
        <f t="shared" si="3"/>
        <v/>
      </c>
      <c r="AC43" s="45"/>
      <c r="AD43" s="21" t="str">
        <f>_xlfn.XLOOKUP(AC43,Admin!$A$2:$A$601,Admin!$C$2:$C$601,"",0)</f>
        <v/>
      </c>
      <c r="AE43" s="21" t="str">
        <f>_xlfn.XLOOKUP(AC43,Admin!$A$2:$A$601,Admin!$D$2:$D$601,"",0)</f>
        <v/>
      </c>
      <c r="AF43" s="21" t="str">
        <f>_xlfn.XLOOKUP(AC43,Admin!$A$2:$A$601,Admin!$E$2:$E$601,"",0)</f>
        <v/>
      </c>
      <c r="AG43" s="45"/>
      <c r="AH43" s="21" t="str">
        <f t="shared" si="4"/>
        <v/>
      </c>
    </row>
    <row r="44" spans="1:34"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c r="V44" s="45"/>
      <c r="W44" s="21" t="str">
        <f>_xlfn.XLOOKUP(V44,Admin!$A$2:$A$601,Admin!$C$2:$C$601,"",0)</f>
        <v/>
      </c>
      <c r="X44" s="21" t="str">
        <f>_xlfn.XLOOKUP(V44,Admin!$A$2:$A$601,Admin!$D$2:$D$601,"",0)</f>
        <v/>
      </c>
      <c r="Y44" s="21" t="str">
        <f>_xlfn.XLOOKUP(V44,Admin!$A$2:$A$601,Admin!$E$2:$E$601,"",0)</f>
        <v/>
      </c>
      <c r="Z44" s="45"/>
      <c r="AA44" s="21" t="str">
        <f t="shared" si="3"/>
        <v/>
      </c>
      <c r="AC44" s="45"/>
      <c r="AD44" s="21" t="str">
        <f>_xlfn.XLOOKUP(AC44,Admin!$A$2:$A$601,Admin!$C$2:$C$601,"",0)</f>
        <v/>
      </c>
      <c r="AE44" s="21" t="str">
        <f>_xlfn.XLOOKUP(AC44,Admin!$A$2:$A$601,Admin!$D$2:$D$601,"",0)</f>
        <v/>
      </c>
      <c r="AF44" s="21" t="str">
        <f>_xlfn.XLOOKUP(AC44,Admin!$A$2:$A$601,Admin!$E$2:$E$601,"",0)</f>
        <v/>
      </c>
      <c r="AG44" s="45"/>
      <c r="AH44" s="21" t="str">
        <f t="shared" si="4"/>
        <v/>
      </c>
    </row>
    <row r="45" spans="1:34"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c r="V45" s="45"/>
      <c r="W45" s="21" t="str">
        <f>_xlfn.XLOOKUP(V45,Admin!$A$2:$A$601,Admin!$C$2:$C$601,"",0)</f>
        <v/>
      </c>
      <c r="X45" s="21" t="str">
        <f>_xlfn.XLOOKUP(V45,Admin!$A$2:$A$601,Admin!$D$2:$D$601,"",0)</f>
        <v/>
      </c>
      <c r="Y45" s="21" t="str">
        <f>_xlfn.XLOOKUP(V45,Admin!$A$2:$A$601,Admin!$E$2:$E$601,"",0)</f>
        <v/>
      </c>
      <c r="Z45" s="45"/>
      <c r="AA45" s="21" t="str">
        <f t="shared" si="3"/>
        <v/>
      </c>
      <c r="AC45" s="45"/>
      <c r="AD45" s="21" t="str">
        <f>_xlfn.XLOOKUP(AC45,Admin!$A$2:$A$601,Admin!$C$2:$C$601,"",0)</f>
        <v/>
      </c>
      <c r="AE45" s="21" t="str">
        <f>_xlfn.XLOOKUP(AC45,Admin!$A$2:$A$601,Admin!$D$2:$D$601,"",0)</f>
        <v/>
      </c>
      <c r="AF45" s="21" t="str">
        <f>_xlfn.XLOOKUP(AC45,Admin!$A$2:$A$601,Admin!$E$2:$E$601,"",0)</f>
        <v/>
      </c>
      <c r="AG45" s="45"/>
      <c r="AH45" s="21" t="str">
        <f t="shared" si="4"/>
        <v/>
      </c>
    </row>
    <row r="46" spans="1:34"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c r="V46" s="45"/>
      <c r="W46" s="21" t="str">
        <f>_xlfn.XLOOKUP(V46,Admin!$A$2:$A$601,Admin!$C$2:$C$601,"",0)</f>
        <v/>
      </c>
      <c r="X46" s="21" t="str">
        <f>_xlfn.XLOOKUP(V46,Admin!$A$2:$A$601,Admin!$D$2:$D$601,"",0)</f>
        <v/>
      </c>
      <c r="Y46" s="21" t="str">
        <f>_xlfn.XLOOKUP(V46,Admin!$A$2:$A$601,Admin!$E$2:$E$601,"",0)</f>
        <v/>
      </c>
      <c r="Z46" s="45"/>
      <c r="AA46" s="21" t="str">
        <f t="shared" si="3"/>
        <v/>
      </c>
      <c r="AC46" s="45"/>
      <c r="AD46" s="21" t="str">
        <f>_xlfn.XLOOKUP(AC46,Admin!$A$2:$A$601,Admin!$C$2:$C$601,"",0)</f>
        <v/>
      </c>
      <c r="AE46" s="21" t="str">
        <f>_xlfn.XLOOKUP(AC46,Admin!$A$2:$A$601,Admin!$D$2:$D$601,"",0)</f>
        <v/>
      </c>
      <c r="AF46" s="21" t="str">
        <f>_xlfn.XLOOKUP(AC46,Admin!$A$2:$A$601,Admin!$E$2:$E$601,"",0)</f>
        <v/>
      </c>
      <c r="AG46" s="45"/>
      <c r="AH46" s="21" t="str">
        <f t="shared" si="4"/>
        <v/>
      </c>
    </row>
    <row r="47" spans="1:34"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c r="V47" s="45"/>
      <c r="W47" s="21" t="str">
        <f>_xlfn.XLOOKUP(V47,Admin!$A$2:$A$601,Admin!$C$2:$C$601,"",0)</f>
        <v/>
      </c>
      <c r="X47" s="21" t="str">
        <f>_xlfn.XLOOKUP(V47,Admin!$A$2:$A$601,Admin!$D$2:$D$601,"",0)</f>
        <v/>
      </c>
      <c r="Y47" s="21" t="str">
        <f>_xlfn.XLOOKUP(V47,Admin!$A$2:$A$601,Admin!$E$2:$E$601,"",0)</f>
        <v/>
      </c>
      <c r="Z47" s="45"/>
      <c r="AA47" s="21" t="str">
        <f t="shared" si="3"/>
        <v/>
      </c>
      <c r="AC47" s="45"/>
      <c r="AD47" s="21" t="str">
        <f>_xlfn.XLOOKUP(AC47,Admin!$A$2:$A$601,Admin!$C$2:$C$601,"",0)</f>
        <v/>
      </c>
      <c r="AE47" s="21" t="str">
        <f>_xlfn.XLOOKUP(AC47,Admin!$A$2:$A$601,Admin!$D$2:$D$601,"",0)</f>
        <v/>
      </c>
      <c r="AF47" s="21" t="str">
        <f>_xlfn.XLOOKUP(AC47,Admin!$A$2:$A$601,Admin!$E$2:$E$601,"",0)</f>
        <v/>
      </c>
      <c r="AG47" s="45"/>
      <c r="AH47" s="21" t="str">
        <f t="shared" si="4"/>
        <v/>
      </c>
    </row>
    <row r="48" spans="1:34"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c r="V48" s="45"/>
      <c r="W48" s="21" t="str">
        <f>_xlfn.XLOOKUP(V48,Admin!$A$2:$A$601,Admin!$C$2:$C$601,"",0)</f>
        <v/>
      </c>
      <c r="X48" s="21" t="str">
        <f>_xlfn.XLOOKUP(V48,Admin!$A$2:$A$601,Admin!$D$2:$D$601,"",0)</f>
        <v/>
      </c>
      <c r="Y48" s="21" t="str">
        <f>_xlfn.XLOOKUP(V48,Admin!$A$2:$A$601,Admin!$E$2:$E$601,"",0)</f>
        <v/>
      </c>
      <c r="Z48" s="45"/>
      <c r="AA48" s="21" t="str">
        <f t="shared" si="3"/>
        <v/>
      </c>
      <c r="AC48" s="45"/>
      <c r="AD48" s="21" t="str">
        <f>_xlfn.XLOOKUP(AC48,Admin!$A$2:$A$601,Admin!$C$2:$C$601,"",0)</f>
        <v/>
      </c>
      <c r="AE48" s="21" t="str">
        <f>_xlfn.XLOOKUP(AC48,Admin!$A$2:$A$601,Admin!$D$2:$D$601,"",0)</f>
        <v/>
      </c>
      <c r="AF48" s="21" t="str">
        <f>_xlfn.XLOOKUP(AC48,Admin!$A$2:$A$601,Admin!$E$2:$E$601,"",0)</f>
        <v/>
      </c>
      <c r="AG48" s="45"/>
      <c r="AH48" s="21" t="str">
        <f t="shared" si="4"/>
        <v/>
      </c>
    </row>
    <row r="49" spans="1:34"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c r="V49" s="45"/>
      <c r="W49" s="21" t="str">
        <f>_xlfn.XLOOKUP(V49,Admin!$A$2:$A$601,Admin!$C$2:$C$601,"",0)</f>
        <v/>
      </c>
      <c r="X49" s="21" t="str">
        <f>_xlfn.XLOOKUP(V49,Admin!$A$2:$A$601,Admin!$D$2:$D$601,"",0)</f>
        <v/>
      </c>
      <c r="Y49" s="21" t="str">
        <f>_xlfn.XLOOKUP(V49,Admin!$A$2:$A$601,Admin!$E$2:$E$601,"",0)</f>
        <v/>
      </c>
      <c r="Z49" s="45"/>
      <c r="AA49" s="21" t="str">
        <f t="shared" si="3"/>
        <v/>
      </c>
      <c r="AC49" s="45"/>
      <c r="AD49" s="21" t="str">
        <f>_xlfn.XLOOKUP(AC49,Admin!$A$2:$A$601,Admin!$C$2:$C$601,"",0)</f>
        <v/>
      </c>
      <c r="AE49" s="21" t="str">
        <f>_xlfn.XLOOKUP(AC49,Admin!$A$2:$A$601,Admin!$D$2:$D$601,"",0)</f>
        <v/>
      </c>
      <c r="AF49" s="21" t="str">
        <f>_xlfn.XLOOKUP(AC49,Admin!$A$2:$A$601,Admin!$E$2:$E$601,"",0)</f>
        <v/>
      </c>
      <c r="AG49" s="45"/>
      <c r="AH49" s="21" t="str">
        <f t="shared" si="4"/>
        <v/>
      </c>
    </row>
    <row r="50" spans="1:34"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c r="V50" s="45"/>
      <c r="W50" s="21" t="str">
        <f>_xlfn.XLOOKUP(V50,Admin!$A$2:$A$601,Admin!$C$2:$C$601,"",0)</f>
        <v/>
      </c>
      <c r="X50" s="21" t="str">
        <f>_xlfn.XLOOKUP(V50,Admin!$A$2:$A$601,Admin!$D$2:$D$601,"",0)</f>
        <v/>
      </c>
      <c r="Y50" s="21" t="str">
        <f>_xlfn.XLOOKUP(V50,Admin!$A$2:$A$601,Admin!$E$2:$E$601,"",0)</f>
        <v/>
      </c>
      <c r="Z50" s="45"/>
      <c r="AA50" s="21" t="str">
        <f t="shared" si="3"/>
        <v/>
      </c>
      <c r="AC50" s="45"/>
      <c r="AD50" s="21" t="str">
        <f>_xlfn.XLOOKUP(AC50,Admin!$A$2:$A$601,Admin!$C$2:$C$601,"",0)</f>
        <v/>
      </c>
      <c r="AE50" s="21" t="str">
        <f>_xlfn.XLOOKUP(AC50,Admin!$A$2:$A$601,Admin!$D$2:$D$601,"",0)</f>
        <v/>
      </c>
      <c r="AF50" s="21" t="str">
        <f>_xlfn.XLOOKUP(AC50,Admin!$A$2:$A$601,Admin!$E$2:$E$601,"",0)</f>
        <v/>
      </c>
      <c r="AG50" s="45"/>
      <c r="AH50" s="21" t="str">
        <f t="shared" si="4"/>
        <v/>
      </c>
    </row>
  </sheetData>
  <sortState xmlns:xlrd2="http://schemas.microsoft.com/office/spreadsheetml/2017/richdata2" ref="AC7:AH50">
    <sortCondition ref="AH7:AH50"/>
  </sortState>
  <mergeCells count="6">
    <mergeCell ref="AC3:AH3"/>
    <mergeCell ref="A1:M1"/>
    <mergeCell ref="A3:F3"/>
    <mergeCell ref="H3:M3"/>
    <mergeCell ref="O3:T3"/>
    <mergeCell ref="V3:AA3"/>
  </mergeCells>
  <conditionalFormatting sqref="B7:B50">
    <cfRule type="containsBlanks" dxfId="74" priority="17" stopIfTrue="1">
      <formula>LEN(TRIM(B7))=0</formula>
    </cfRule>
    <cfRule type="containsText" dxfId="73" priority="18" operator="containsText" text="U15G">
      <formula>NOT(ISERROR(SEARCH("U15G",B7)))</formula>
    </cfRule>
    <cfRule type="containsText" dxfId="72" priority="19" operator="containsText" text="U11">
      <formula>NOT(ISERROR(SEARCH("U11",B7)))</formula>
    </cfRule>
    <cfRule type="containsText" dxfId="71" priority="20" operator="containsText" text="U13">
      <formula>NOT(ISERROR(SEARCH("U13",B7)))</formula>
    </cfRule>
  </conditionalFormatting>
  <conditionalFormatting sqref="I7:I50">
    <cfRule type="containsBlanks" dxfId="70" priority="13" stopIfTrue="1">
      <formula>LEN(TRIM(I7))=0</formula>
    </cfRule>
    <cfRule type="containsText" dxfId="69" priority="14" operator="containsText" text="U15G">
      <formula>NOT(ISERROR(SEARCH("U15G",I7)))</formula>
    </cfRule>
    <cfRule type="containsText" dxfId="68" priority="15" operator="containsText" text="U11">
      <formula>NOT(ISERROR(SEARCH("U11",I7)))</formula>
    </cfRule>
    <cfRule type="containsText" dxfId="67" priority="16" operator="containsText" text="U13">
      <formula>NOT(ISERROR(SEARCH("U13",I7)))</formula>
    </cfRule>
  </conditionalFormatting>
  <conditionalFormatting sqref="P7:P50">
    <cfRule type="containsBlanks" dxfId="66" priority="9" stopIfTrue="1">
      <formula>LEN(TRIM(P7))=0</formula>
    </cfRule>
    <cfRule type="containsText" dxfId="65" priority="10" operator="containsText" text="U15G">
      <formula>NOT(ISERROR(SEARCH("U15G",P7)))</formula>
    </cfRule>
    <cfRule type="containsText" dxfId="64" priority="11" operator="containsText" text="U11">
      <formula>NOT(ISERROR(SEARCH("U11",P7)))</formula>
    </cfRule>
    <cfRule type="containsText" dxfId="63" priority="12" operator="containsText" text="U13">
      <formula>NOT(ISERROR(SEARCH("U13",P7)))</formula>
    </cfRule>
  </conditionalFormatting>
  <conditionalFormatting sqref="W7:W50">
    <cfRule type="containsBlanks" dxfId="62" priority="5" stopIfTrue="1">
      <formula>LEN(TRIM(W7))=0</formula>
    </cfRule>
    <cfRule type="containsText" dxfId="61" priority="6" operator="containsText" text="U15G">
      <formula>NOT(ISERROR(SEARCH("U15G",W7)))</formula>
    </cfRule>
    <cfRule type="containsText" dxfId="60" priority="7" operator="containsText" text="U11">
      <formula>NOT(ISERROR(SEARCH("U11",W7)))</formula>
    </cfRule>
    <cfRule type="containsText" dxfId="59" priority="8" operator="containsText" text="U13">
      <formula>NOT(ISERROR(SEARCH("U13",W7)))</formula>
    </cfRule>
  </conditionalFormatting>
  <conditionalFormatting sqref="AD7:AD50">
    <cfRule type="containsBlanks" dxfId="58" priority="1" stopIfTrue="1">
      <formula>LEN(TRIM(AD7))=0</formula>
    </cfRule>
    <cfRule type="containsText" dxfId="57" priority="2" operator="containsText" text="U15G">
      <formula>NOT(ISERROR(SEARCH("U15G",AD7)))</formula>
    </cfRule>
    <cfRule type="containsText" dxfId="56" priority="3" operator="containsText" text="U11">
      <formula>NOT(ISERROR(SEARCH("U11",AD7)))</formula>
    </cfRule>
    <cfRule type="containsText" dxfId="55" priority="4" operator="containsText" text="U13">
      <formula>NOT(ISERROR(SEARCH("U13",AD7)))</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F505-FC75-445B-957D-51EAB3472114}">
  <sheetPr codeName="Sheet17">
    <tabColor theme="7" tint="0.59999389629810485"/>
  </sheetPr>
  <dimension ref="A1:T50"/>
  <sheetViews>
    <sheetView workbookViewId="0">
      <selection sqref="A1:T1"/>
    </sheetView>
  </sheetViews>
  <sheetFormatPr defaultColWidth="8.81640625" defaultRowHeight="14.5" x14ac:dyDescent="0.35"/>
  <cols>
    <col min="1" max="2" width="8.81640625" customWidth="1"/>
    <col min="3" max="3" width="20.7265625" customWidth="1"/>
    <col min="4" max="4" width="26.26953125" customWidth="1"/>
    <col min="5" max="9" width="8.81640625" customWidth="1"/>
    <col min="10" max="10" width="21.81640625" customWidth="1"/>
    <col min="11" max="11" width="25.26953125" customWidth="1"/>
    <col min="12" max="15" width="8.81640625" customWidth="1"/>
    <col min="16" max="16" width="9" customWidth="1"/>
    <col min="17" max="18" width="17.7265625" customWidth="1"/>
    <col min="19" max="20" width="8.81640625" customWidth="1"/>
  </cols>
  <sheetData>
    <row r="1" spans="1:20" ht="31" x14ac:dyDescent="0.7">
      <c r="A1" s="112" t="s">
        <v>474</v>
      </c>
      <c r="B1" s="112"/>
      <c r="C1" s="112"/>
      <c r="D1" s="112"/>
      <c r="E1" s="112"/>
      <c r="F1" s="112"/>
      <c r="G1" s="112"/>
      <c r="H1" s="112"/>
      <c r="I1" s="112"/>
      <c r="J1" s="112"/>
      <c r="K1" s="112"/>
      <c r="L1" s="112"/>
      <c r="M1" s="112"/>
      <c r="N1" s="112"/>
      <c r="O1" s="112"/>
      <c r="P1" s="112"/>
      <c r="Q1" s="112"/>
      <c r="R1" s="112"/>
      <c r="S1" s="112"/>
      <c r="T1" s="112"/>
    </row>
    <row r="3" spans="1:20" ht="21" x14ac:dyDescent="0.5">
      <c r="A3" s="46" t="s">
        <v>41</v>
      </c>
      <c r="B3" s="46"/>
      <c r="C3" s="49" t="s">
        <v>48</v>
      </c>
      <c r="D3" s="46"/>
      <c r="E3" s="46"/>
      <c r="F3" s="46"/>
      <c r="H3" s="44" t="s">
        <v>45</v>
      </c>
      <c r="I3" s="44"/>
      <c r="J3" s="50" t="s">
        <v>49</v>
      </c>
      <c r="K3" s="44"/>
      <c r="L3" s="44"/>
      <c r="M3" s="44"/>
      <c r="O3" s="47" t="s">
        <v>45</v>
      </c>
      <c r="P3" s="47"/>
      <c r="Q3" s="51" t="s">
        <v>50</v>
      </c>
      <c r="R3" s="47"/>
      <c r="S3" s="47"/>
      <c r="T3" s="47"/>
    </row>
    <row r="4" spans="1:20" x14ac:dyDescent="0.35">
      <c r="A4" s="46"/>
      <c r="B4" s="46"/>
      <c r="C4" s="46"/>
      <c r="D4" s="46"/>
      <c r="E4" s="46"/>
      <c r="F4" s="46"/>
      <c r="H4" s="44"/>
      <c r="I4" s="44"/>
      <c r="J4" s="44"/>
      <c r="K4" s="44"/>
      <c r="L4" s="44"/>
      <c r="M4" s="44"/>
      <c r="O4" s="47"/>
      <c r="P4" s="47"/>
      <c r="Q4" s="47"/>
      <c r="R4" s="47"/>
      <c r="S4" s="47"/>
      <c r="T4" s="47"/>
    </row>
    <row r="5" spans="1:20" x14ac:dyDescent="0.35">
      <c r="A5" s="46" t="s">
        <v>42</v>
      </c>
      <c r="B5" s="46"/>
      <c r="C5" s="46"/>
      <c r="D5" s="46"/>
      <c r="E5" s="46"/>
      <c r="F5" s="46"/>
      <c r="H5" s="44" t="s">
        <v>42</v>
      </c>
      <c r="I5" s="44"/>
      <c r="J5" s="44"/>
      <c r="K5" s="44"/>
      <c r="L5" s="44"/>
      <c r="M5" s="44"/>
      <c r="O5" s="47" t="s">
        <v>42</v>
      </c>
      <c r="P5" s="47"/>
      <c r="Q5" s="47"/>
      <c r="R5" s="47"/>
      <c r="S5" s="47"/>
      <c r="T5" s="47"/>
    </row>
    <row r="6" spans="1:20" x14ac:dyDescent="0.35">
      <c r="A6" s="21" t="s">
        <v>29</v>
      </c>
      <c r="B6" s="21" t="s">
        <v>53</v>
      </c>
      <c r="C6" s="21" t="s">
        <v>54</v>
      </c>
      <c r="D6" s="21" t="s">
        <v>55</v>
      </c>
      <c r="E6" s="21" t="s">
        <v>43</v>
      </c>
      <c r="F6" s="21" t="s">
        <v>44</v>
      </c>
      <c r="H6" s="21" t="s">
        <v>29</v>
      </c>
      <c r="I6" s="21" t="s">
        <v>53</v>
      </c>
      <c r="J6" s="21" t="s">
        <v>54</v>
      </c>
      <c r="K6" s="21" t="s">
        <v>55</v>
      </c>
      <c r="L6" s="21" t="s">
        <v>43</v>
      </c>
      <c r="M6" s="21" t="s">
        <v>44</v>
      </c>
      <c r="O6" s="21" t="s">
        <v>29</v>
      </c>
      <c r="P6" s="21" t="s">
        <v>53</v>
      </c>
      <c r="Q6" s="21" t="s">
        <v>54</v>
      </c>
      <c r="R6" s="21" t="s">
        <v>55</v>
      </c>
      <c r="S6" s="21" t="s">
        <v>43</v>
      </c>
      <c r="T6" s="21" t="s">
        <v>44</v>
      </c>
    </row>
    <row r="7" spans="1:20" x14ac:dyDescent="0.35">
      <c r="A7" s="45">
        <v>479</v>
      </c>
      <c r="B7" s="21" t="str">
        <f>_xlfn.XLOOKUP(A7,Admin!$A$2:$A$601,Admin!$C$2:$C$601,"",0)</f>
        <v>U15G PR</v>
      </c>
      <c r="C7" s="21" t="str">
        <f>_xlfn.XLOOKUP(A7,Admin!$A$2:$A$601,Admin!$D$2:$D$601,"",0)</f>
        <v>Lily</v>
      </c>
      <c r="D7" s="21" t="str">
        <f>_xlfn.XLOOKUP(A7,Admin!$A$2:$A$601,Admin!$E$2:$E$601,"",0)</f>
        <v>Woollard</v>
      </c>
      <c r="E7" s="45">
        <v>27.9</v>
      </c>
      <c r="F7" s="21">
        <f t="shared" ref="F7:F50" si="0">IFERROR(RANK(E7,E$7:E$50,1),"")</f>
        <v>1</v>
      </c>
      <c r="H7" s="45">
        <v>498</v>
      </c>
      <c r="I7" s="21" t="str">
        <f>_xlfn.XLOOKUP(H7,Admin!$A$2:$A$601,Admin!$C$2:$C$601,"",0)</f>
        <v>U15G PR</v>
      </c>
      <c r="J7" s="21" t="str">
        <f>_xlfn.XLOOKUP(H7,Admin!$A$2:$A$601,Admin!$D$2:$D$601,"",0)</f>
        <v>Grace</v>
      </c>
      <c r="K7" s="21" t="str">
        <f>_xlfn.XLOOKUP(H7,Admin!$A$2:$A$601,Admin!$E$2:$E$601,"",0)</f>
        <v>Harrison</v>
      </c>
      <c r="L7" s="45">
        <v>49.9</v>
      </c>
      <c r="M7" s="21">
        <f t="shared" ref="M7:M50" si="1">IFERROR(RANK(L7,L$7:L$50,1),"")</f>
        <v>1</v>
      </c>
      <c r="O7" s="45">
        <v>479</v>
      </c>
      <c r="P7" s="21" t="str">
        <f>_xlfn.XLOOKUP(O7,Admin!$A$2:$A$601,Admin!$C$2:$C$601,"",0)</f>
        <v>U15G PR</v>
      </c>
      <c r="Q7" s="21" t="str">
        <f>_xlfn.XLOOKUP(O7,Admin!$A$2:$A$601,Admin!$D$2:$D$601,"",0)</f>
        <v>Lily</v>
      </c>
      <c r="R7" s="21" t="str">
        <f>_xlfn.XLOOKUP(O7,Admin!$A$2:$A$601,Admin!$E$2:$E$601,"",0)</f>
        <v>Woollard</v>
      </c>
      <c r="S7" s="45">
        <v>101.8</v>
      </c>
      <c r="T7" s="21">
        <f t="shared" ref="T7:T50" si="2">IFERROR(RANK(S7,S$7:S$50,1),"")</f>
        <v>1</v>
      </c>
    </row>
    <row r="8" spans="1:20" x14ac:dyDescent="0.35">
      <c r="A8" s="45"/>
      <c r="B8" s="21" t="str">
        <f>_xlfn.XLOOKUP(A8,Admin!$A$2:$A$601,Admin!$C$2:$C$601,"",0)</f>
        <v/>
      </c>
      <c r="C8" s="21" t="str">
        <f>_xlfn.XLOOKUP(A8,Admin!$A$2:$A$601,Admin!$D$2:$D$601,"",0)</f>
        <v/>
      </c>
      <c r="D8" s="21" t="str">
        <f>_xlfn.XLOOKUP(A8,Admin!$A$2:$A$601,Admin!$E$2:$E$601,"",0)</f>
        <v/>
      </c>
      <c r="E8" s="45"/>
      <c r="F8" s="21" t="str">
        <f t="shared" si="0"/>
        <v/>
      </c>
      <c r="H8" s="45"/>
      <c r="I8" s="21" t="str">
        <f>_xlfn.XLOOKUP(H8,Admin!$A$2:$A$601,Admin!$C$2:$C$601,"",0)</f>
        <v/>
      </c>
      <c r="J8" s="21" t="str">
        <f>_xlfn.XLOOKUP(H8,Admin!$A$2:$A$601,Admin!$D$2:$D$601,"",0)</f>
        <v/>
      </c>
      <c r="K8" s="21" t="str">
        <f>_xlfn.XLOOKUP(H8,Admin!$A$2:$A$601,Admin!$E$2:$E$601,"",0)</f>
        <v/>
      </c>
      <c r="L8" s="45"/>
      <c r="M8" s="21" t="str">
        <f t="shared" si="1"/>
        <v/>
      </c>
      <c r="O8" s="45"/>
      <c r="P8" s="21" t="str">
        <f>_xlfn.XLOOKUP(O8,Admin!$A$2:$A$601,Admin!$C$2:$C$601,"",0)</f>
        <v/>
      </c>
      <c r="Q8" s="21" t="str">
        <f>_xlfn.XLOOKUP(O8,Admin!$A$2:$A$601,Admin!$D$2:$D$601,"",0)</f>
        <v/>
      </c>
      <c r="R8" s="21" t="str">
        <f>_xlfn.XLOOKUP(O8,Admin!$A$2:$A$601,Admin!$E$2:$E$601,"",0)</f>
        <v/>
      </c>
      <c r="S8" s="45"/>
      <c r="T8" s="21" t="str">
        <f t="shared" si="2"/>
        <v/>
      </c>
    </row>
    <row r="9" spans="1:20" x14ac:dyDescent="0.35">
      <c r="A9" s="45"/>
      <c r="B9" s="21" t="str">
        <f>_xlfn.XLOOKUP(A9,Admin!$A$2:$A$601,Admin!$C$2:$C$601,"",0)</f>
        <v/>
      </c>
      <c r="C9" s="21" t="str">
        <f>_xlfn.XLOOKUP(A9,Admin!$A$2:$A$601,Admin!$D$2:$D$601,"",0)</f>
        <v/>
      </c>
      <c r="D9" s="21" t="str">
        <f>_xlfn.XLOOKUP(A9,Admin!$A$2:$A$601,Admin!$E$2:$E$601,"",0)</f>
        <v/>
      </c>
      <c r="E9" s="45"/>
      <c r="F9" s="21" t="str">
        <f t="shared" si="0"/>
        <v/>
      </c>
      <c r="H9" s="45"/>
      <c r="I9" s="21" t="str">
        <f>_xlfn.XLOOKUP(H9,Admin!$A$2:$A$601,Admin!$C$2:$C$601,"",0)</f>
        <v/>
      </c>
      <c r="J9" s="21" t="str">
        <f>_xlfn.XLOOKUP(H9,Admin!$A$2:$A$601,Admin!$D$2:$D$601,"",0)</f>
        <v/>
      </c>
      <c r="K9" s="21" t="str">
        <f>_xlfn.XLOOKUP(H9,Admin!$A$2:$A$601,Admin!$E$2:$E$601,"",0)</f>
        <v/>
      </c>
      <c r="L9" s="45"/>
      <c r="M9" s="21" t="str">
        <f t="shared" si="1"/>
        <v/>
      </c>
      <c r="O9" s="45"/>
      <c r="P9" s="21" t="str">
        <f>_xlfn.XLOOKUP(O9,Admin!$A$2:$A$601,Admin!$C$2:$C$601,"",0)</f>
        <v/>
      </c>
      <c r="Q9" s="21" t="str">
        <f>_xlfn.XLOOKUP(O9,Admin!$A$2:$A$601,Admin!$D$2:$D$601,"",0)</f>
        <v/>
      </c>
      <c r="R9" s="21" t="str">
        <f>_xlfn.XLOOKUP(O9,Admin!$A$2:$A$601,Admin!$E$2:$E$601,"",0)</f>
        <v/>
      </c>
      <c r="S9" s="45"/>
      <c r="T9" s="21" t="str">
        <f t="shared" si="2"/>
        <v/>
      </c>
    </row>
    <row r="10" spans="1:20" x14ac:dyDescent="0.35">
      <c r="A10" s="45"/>
      <c r="B10" s="21" t="str">
        <f>_xlfn.XLOOKUP(A10,Admin!$A$2:$A$601,Admin!$C$2:$C$601,"",0)</f>
        <v/>
      </c>
      <c r="C10" s="21" t="str">
        <f>_xlfn.XLOOKUP(A10,Admin!$A$2:$A$601,Admin!$D$2:$D$601,"",0)</f>
        <v/>
      </c>
      <c r="D10" s="21" t="str">
        <f>_xlfn.XLOOKUP(A10,Admin!$A$2:$A$601,Admin!$E$2:$E$601,"",0)</f>
        <v/>
      </c>
      <c r="E10" s="45"/>
      <c r="F10" s="21" t="str">
        <f t="shared" si="0"/>
        <v/>
      </c>
      <c r="H10" s="45"/>
      <c r="I10" s="21" t="str">
        <f>_xlfn.XLOOKUP(H10,Admin!$A$2:$A$601,Admin!$C$2:$C$601,"",0)</f>
        <v/>
      </c>
      <c r="J10" s="21" t="str">
        <f>_xlfn.XLOOKUP(H10,Admin!$A$2:$A$601,Admin!$D$2:$D$601,"",0)</f>
        <v/>
      </c>
      <c r="K10" s="21" t="str">
        <f>_xlfn.XLOOKUP(H10,Admin!$A$2:$A$601,Admin!$E$2:$E$601,"",0)</f>
        <v/>
      </c>
      <c r="L10" s="45"/>
      <c r="M10" s="21" t="str">
        <f t="shared" si="1"/>
        <v/>
      </c>
      <c r="O10" s="45"/>
      <c r="P10" s="21" t="str">
        <f>_xlfn.XLOOKUP(O10,Admin!$A$2:$A$601,Admin!$C$2:$C$601,"",0)</f>
        <v/>
      </c>
      <c r="Q10" s="21" t="str">
        <f>_xlfn.XLOOKUP(O10,Admin!$A$2:$A$601,Admin!$D$2:$D$601,"",0)</f>
        <v/>
      </c>
      <c r="R10" s="21" t="str">
        <f>_xlfn.XLOOKUP(O10,Admin!$A$2:$A$601,Admin!$E$2:$E$601,"",0)</f>
        <v/>
      </c>
      <c r="S10" s="45"/>
      <c r="T10" s="21" t="str">
        <f t="shared" si="2"/>
        <v/>
      </c>
    </row>
    <row r="11" spans="1:20" x14ac:dyDescent="0.35">
      <c r="A11" s="45"/>
      <c r="B11" s="21" t="str">
        <f>_xlfn.XLOOKUP(A11,Admin!$A$2:$A$601,Admin!$C$2:$C$601,"",0)</f>
        <v/>
      </c>
      <c r="C11" s="21" t="str">
        <f>_xlfn.XLOOKUP(A11,Admin!$A$2:$A$601,Admin!$D$2:$D$601,"",0)</f>
        <v/>
      </c>
      <c r="D11" s="21" t="str">
        <f>_xlfn.XLOOKUP(A11,Admin!$A$2:$A$601,Admin!$E$2:$E$601,"",0)</f>
        <v/>
      </c>
      <c r="E11" s="45"/>
      <c r="F11" s="21" t="str">
        <f t="shared" si="0"/>
        <v/>
      </c>
      <c r="H11" s="45"/>
      <c r="I11" s="21" t="str">
        <f>_xlfn.XLOOKUP(H11,Admin!$A$2:$A$601,Admin!$C$2:$C$601,"",0)</f>
        <v/>
      </c>
      <c r="J11" s="21" t="str">
        <f>_xlfn.XLOOKUP(H11,Admin!$A$2:$A$601,Admin!$D$2:$D$601,"",0)</f>
        <v/>
      </c>
      <c r="K11" s="21" t="str">
        <f>_xlfn.XLOOKUP(H11,Admin!$A$2:$A$601,Admin!$E$2:$E$601,"",0)</f>
        <v/>
      </c>
      <c r="L11" s="45"/>
      <c r="M11" s="21" t="str">
        <f t="shared" si="1"/>
        <v/>
      </c>
      <c r="O11" s="45"/>
      <c r="P11" s="21" t="str">
        <f>_xlfn.XLOOKUP(O11,Admin!$A$2:$A$601,Admin!$C$2:$C$601,"",0)</f>
        <v/>
      </c>
      <c r="Q11" s="21" t="str">
        <f>_xlfn.XLOOKUP(O11,Admin!$A$2:$A$601,Admin!$D$2:$D$601,"",0)</f>
        <v/>
      </c>
      <c r="R11" s="21" t="str">
        <f>_xlfn.XLOOKUP(O11,Admin!$A$2:$A$601,Admin!$E$2:$E$601,"",0)</f>
        <v/>
      </c>
      <c r="S11" s="45"/>
      <c r="T11" s="21" t="str">
        <f t="shared" si="2"/>
        <v/>
      </c>
    </row>
    <row r="12" spans="1:20" x14ac:dyDescent="0.35">
      <c r="A12" s="45"/>
      <c r="B12" s="21" t="str">
        <f>_xlfn.XLOOKUP(A12,Admin!$A$2:$A$601,Admin!$C$2:$C$601,"",0)</f>
        <v/>
      </c>
      <c r="C12" s="21" t="str">
        <f>_xlfn.XLOOKUP(A12,Admin!$A$2:$A$601,Admin!$D$2:$D$601,"",0)</f>
        <v/>
      </c>
      <c r="D12" s="21" t="str">
        <f>_xlfn.XLOOKUP(A12,Admin!$A$2:$A$601,Admin!$E$2:$E$601,"",0)</f>
        <v/>
      </c>
      <c r="E12" s="45"/>
      <c r="F12" s="21" t="str">
        <f t="shared" si="0"/>
        <v/>
      </c>
      <c r="H12" s="45"/>
      <c r="I12" s="21" t="str">
        <f>_xlfn.XLOOKUP(H12,Admin!$A$2:$A$601,Admin!$C$2:$C$601,"",0)</f>
        <v/>
      </c>
      <c r="J12" s="21" t="str">
        <f>_xlfn.XLOOKUP(H12,Admin!$A$2:$A$601,Admin!$D$2:$D$601,"",0)</f>
        <v/>
      </c>
      <c r="K12" s="21" t="str">
        <f>_xlfn.XLOOKUP(H12,Admin!$A$2:$A$601,Admin!$E$2:$E$601,"",0)</f>
        <v/>
      </c>
      <c r="L12" s="45"/>
      <c r="M12" s="21" t="str">
        <f t="shared" si="1"/>
        <v/>
      </c>
      <c r="O12" s="45"/>
      <c r="P12" s="21" t="str">
        <f>_xlfn.XLOOKUP(O12,Admin!$A$2:$A$601,Admin!$C$2:$C$601,"",0)</f>
        <v/>
      </c>
      <c r="Q12" s="21" t="str">
        <f>_xlfn.XLOOKUP(O12,Admin!$A$2:$A$601,Admin!$D$2:$D$601,"",0)</f>
        <v/>
      </c>
      <c r="R12" s="21" t="str">
        <f>_xlfn.XLOOKUP(O12,Admin!$A$2:$A$601,Admin!$E$2:$E$601,"",0)</f>
        <v/>
      </c>
      <c r="S12" s="45"/>
      <c r="T12" s="21" t="str">
        <f t="shared" si="2"/>
        <v/>
      </c>
    </row>
    <row r="13" spans="1:20" x14ac:dyDescent="0.35">
      <c r="A13" s="45"/>
      <c r="B13" s="21" t="str">
        <f>_xlfn.XLOOKUP(A13,Admin!$A$2:$A$601,Admin!$C$2:$C$601,"",0)</f>
        <v/>
      </c>
      <c r="C13" s="21" t="str">
        <f>_xlfn.XLOOKUP(A13,Admin!$A$2:$A$601,Admin!$D$2:$D$601,"",0)</f>
        <v/>
      </c>
      <c r="D13" s="21" t="str">
        <f>_xlfn.XLOOKUP(A13,Admin!$A$2:$A$601,Admin!$E$2:$E$601,"",0)</f>
        <v/>
      </c>
      <c r="E13" s="45"/>
      <c r="F13" s="21" t="str">
        <f t="shared" si="0"/>
        <v/>
      </c>
      <c r="H13" s="45"/>
      <c r="I13" s="21" t="str">
        <f>_xlfn.XLOOKUP(H13,Admin!$A$2:$A$601,Admin!$C$2:$C$601,"",0)</f>
        <v/>
      </c>
      <c r="J13" s="21" t="str">
        <f>_xlfn.XLOOKUP(H13,Admin!$A$2:$A$601,Admin!$D$2:$D$601,"",0)</f>
        <v/>
      </c>
      <c r="K13" s="21" t="str">
        <f>_xlfn.XLOOKUP(H13,Admin!$A$2:$A$601,Admin!$E$2:$E$601,"",0)</f>
        <v/>
      </c>
      <c r="L13" s="45"/>
      <c r="M13" s="21" t="str">
        <f t="shared" si="1"/>
        <v/>
      </c>
      <c r="O13" s="45"/>
      <c r="P13" s="21" t="str">
        <f>_xlfn.XLOOKUP(O13,Admin!$A$2:$A$601,Admin!$C$2:$C$601,"",0)</f>
        <v/>
      </c>
      <c r="Q13" s="21" t="str">
        <f>_xlfn.XLOOKUP(O13,Admin!$A$2:$A$601,Admin!$D$2:$D$601,"",0)</f>
        <v/>
      </c>
      <c r="R13" s="21" t="str">
        <f>_xlfn.XLOOKUP(O13,Admin!$A$2:$A$601,Admin!$E$2:$E$601,"",0)</f>
        <v/>
      </c>
      <c r="S13" s="45"/>
      <c r="T13" s="21" t="str">
        <f t="shared" si="2"/>
        <v/>
      </c>
    </row>
    <row r="14" spans="1:20" x14ac:dyDescent="0.35">
      <c r="A14" s="45"/>
      <c r="B14" s="21" t="str">
        <f>_xlfn.XLOOKUP(A14,Admin!$A$2:$A$601,Admin!$C$2:$C$601,"",0)</f>
        <v/>
      </c>
      <c r="C14" s="21" t="str">
        <f>_xlfn.XLOOKUP(A14,Admin!$A$2:$A$601,Admin!$D$2:$D$601,"",0)</f>
        <v/>
      </c>
      <c r="D14" s="21" t="str">
        <f>_xlfn.XLOOKUP(A14,Admin!$A$2:$A$601,Admin!$E$2:$E$601,"",0)</f>
        <v/>
      </c>
      <c r="E14" s="45"/>
      <c r="F14" s="21" t="str">
        <f t="shared" si="0"/>
        <v/>
      </c>
      <c r="H14" s="45"/>
      <c r="I14" s="21" t="str">
        <f>_xlfn.XLOOKUP(H14,Admin!$A$2:$A$601,Admin!$C$2:$C$601,"",0)</f>
        <v/>
      </c>
      <c r="J14" s="21" t="str">
        <f>_xlfn.XLOOKUP(H14,Admin!$A$2:$A$601,Admin!$D$2:$D$601,"",0)</f>
        <v/>
      </c>
      <c r="K14" s="21" t="str">
        <f>_xlfn.XLOOKUP(H14,Admin!$A$2:$A$601,Admin!$E$2:$E$601,"",0)</f>
        <v/>
      </c>
      <c r="L14" s="45"/>
      <c r="M14" s="21" t="str">
        <f t="shared" si="1"/>
        <v/>
      </c>
      <c r="O14" s="45"/>
      <c r="P14" s="21" t="str">
        <f>_xlfn.XLOOKUP(O14,Admin!$A$2:$A$601,Admin!$C$2:$C$601,"",0)</f>
        <v/>
      </c>
      <c r="Q14" s="21" t="str">
        <f>_xlfn.XLOOKUP(O14,Admin!$A$2:$A$601,Admin!$D$2:$D$601,"",0)</f>
        <v/>
      </c>
      <c r="R14" s="21" t="str">
        <f>_xlfn.XLOOKUP(O14,Admin!$A$2:$A$601,Admin!$E$2:$E$601,"",0)</f>
        <v/>
      </c>
      <c r="S14" s="45"/>
      <c r="T14" s="21" t="str">
        <f t="shared" si="2"/>
        <v/>
      </c>
    </row>
    <row r="15" spans="1:20" x14ac:dyDescent="0.35">
      <c r="A15" s="45"/>
      <c r="B15" s="21" t="str">
        <f>_xlfn.XLOOKUP(A15,Admin!$A$2:$A$601,Admin!$C$2:$C$601,"",0)</f>
        <v/>
      </c>
      <c r="C15" s="21" t="str">
        <f>_xlfn.XLOOKUP(A15,Admin!$A$2:$A$601,Admin!$D$2:$D$601,"",0)</f>
        <v/>
      </c>
      <c r="D15" s="21" t="str">
        <f>_xlfn.XLOOKUP(A15,Admin!$A$2:$A$601,Admin!$E$2:$E$601,"",0)</f>
        <v/>
      </c>
      <c r="E15" s="45"/>
      <c r="F15" s="21" t="str">
        <f t="shared" si="0"/>
        <v/>
      </c>
      <c r="H15" s="45"/>
      <c r="I15" s="21" t="str">
        <f>_xlfn.XLOOKUP(H15,Admin!$A$2:$A$601,Admin!$C$2:$C$601,"",0)</f>
        <v/>
      </c>
      <c r="J15" s="21" t="str">
        <f>_xlfn.XLOOKUP(H15,Admin!$A$2:$A$601,Admin!$D$2:$D$601,"",0)</f>
        <v/>
      </c>
      <c r="K15" s="21" t="str">
        <f>_xlfn.XLOOKUP(H15,Admin!$A$2:$A$601,Admin!$E$2:$E$601,"",0)</f>
        <v/>
      </c>
      <c r="L15" s="45"/>
      <c r="M15" s="21" t="str">
        <f t="shared" si="1"/>
        <v/>
      </c>
      <c r="O15" s="45"/>
      <c r="P15" s="21" t="str">
        <f>_xlfn.XLOOKUP(O15,Admin!$A$2:$A$601,Admin!$C$2:$C$601,"",0)</f>
        <v/>
      </c>
      <c r="Q15" s="21" t="str">
        <f>_xlfn.XLOOKUP(O15,Admin!$A$2:$A$601,Admin!$D$2:$D$601,"",0)</f>
        <v/>
      </c>
      <c r="R15" s="21" t="str">
        <f>_xlfn.XLOOKUP(O15,Admin!$A$2:$A$601,Admin!$E$2:$E$601,"",0)</f>
        <v/>
      </c>
      <c r="S15" s="45"/>
      <c r="T15" s="21" t="str">
        <f t="shared" si="2"/>
        <v/>
      </c>
    </row>
    <row r="16" spans="1:20" x14ac:dyDescent="0.35">
      <c r="A16" s="45"/>
      <c r="B16" s="21" t="str">
        <f>_xlfn.XLOOKUP(A16,Admin!$A$2:$A$601,Admin!$C$2:$C$601,"",0)</f>
        <v/>
      </c>
      <c r="C16" s="21" t="str">
        <f>_xlfn.XLOOKUP(A16,Admin!$A$2:$A$601,Admin!$D$2:$D$601,"",0)</f>
        <v/>
      </c>
      <c r="D16" s="21" t="str">
        <f>_xlfn.XLOOKUP(A16,Admin!$A$2:$A$601,Admin!$E$2:$E$601,"",0)</f>
        <v/>
      </c>
      <c r="E16" s="45"/>
      <c r="F16" s="21" t="str">
        <f t="shared" si="0"/>
        <v/>
      </c>
      <c r="H16" s="45"/>
      <c r="I16" s="21" t="str">
        <f>_xlfn.XLOOKUP(H16,Admin!$A$2:$A$601,Admin!$C$2:$C$601,"",0)</f>
        <v/>
      </c>
      <c r="J16" s="21" t="str">
        <f>_xlfn.XLOOKUP(H16,Admin!$A$2:$A$601,Admin!$D$2:$D$601,"",0)</f>
        <v/>
      </c>
      <c r="K16" s="21" t="str">
        <f>_xlfn.XLOOKUP(H16,Admin!$A$2:$A$601,Admin!$E$2:$E$601,"",0)</f>
        <v/>
      </c>
      <c r="L16" s="45"/>
      <c r="M16" s="21" t="str">
        <f t="shared" si="1"/>
        <v/>
      </c>
      <c r="O16" s="45"/>
      <c r="P16" s="21" t="str">
        <f>_xlfn.XLOOKUP(O16,Admin!$A$2:$A$601,Admin!$C$2:$C$601,"",0)</f>
        <v/>
      </c>
      <c r="Q16" s="21" t="str">
        <f>_xlfn.XLOOKUP(O16,Admin!$A$2:$A$601,Admin!$D$2:$D$601,"",0)</f>
        <v/>
      </c>
      <c r="R16" s="21" t="str">
        <f>_xlfn.XLOOKUP(O16,Admin!$A$2:$A$601,Admin!$E$2:$E$601,"",0)</f>
        <v/>
      </c>
      <c r="S16" s="45"/>
      <c r="T16" s="21" t="str">
        <f t="shared" si="2"/>
        <v/>
      </c>
    </row>
    <row r="17" spans="1:20" x14ac:dyDescent="0.35">
      <c r="A17" s="45"/>
      <c r="B17" s="21" t="str">
        <f>_xlfn.XLOOKUP(A17,Admin!$A$2:$A$601,Admin!$C$2:$C$601,"",0)</f>
        <v/>
      </c>
      <c r="C17" s="21" t="str">
        <f>_xlfn.XLOOKUP(A17,Admin!$A$2:$A$601,Admin!$D$2:$D$601,"",0)</f>
        <v/>
      </c>
      <c r="D17" s="21" t="str">
        <f>_xlfn.XLOOKUP(A17,Admin!$A$2:$A$601,Admin!$E$2:$E$601,"",0)</f>
        <v/>
      </c>
      <c r="E17" s="45"/>
      <c r="F17" s="21" t="str">
        <f t="shared" si="0"/>
        <v/>
      </c>
      <c r="H17" s="45"/>
      <c r="I17" s="21" t="str">
        <f>_xlfn.XLOOKUP(H17,Admin!$A$2:$A$601,Admin!$C$2:$C$601,"",0)</f>
        <v/>
      </c>
      <c r="J17" s="21" t="str">
        <f>_xlfn.XLOOKUP(H17,Admin!$A$2:$A$601,Admin!$D$2:$D$601,"",0)</f>
        <v/>
      </c>
      <c r="K17" s="21" t="str">
        <f>_xlfn.XLOOKUP(H17,Admin!$A$2:$A$601,Admin!$E$2:$E$601,"",0)</f>
        <v/>
      </c>
      <c r="L17" s="45"/>
      <c r="M17" s="21" t="str">
        <f t="shared" si="1"/>
        <v/>
      </c>
      <c r="O17" s="45"/>
      <c r="P17" s="21" t="str">
        <f>_xlfn.XLOOKUP(O17,Admin!$A$2:$A$601,Admin!$C$2:$C$601,"",0)</f>
        <v/>
      </c>
      <c r="Q17" s="21" t="str">
        <f>_xlfn.XLOOKUP(O17,Admin!$A$2:$A$601,Admin!$D$2:$D$601,"",0)</f>
        <v/>
      </c>
      <c r="R17" s="21" t="str">
        <f>_xlfn.XLOOKUP(O17,Admin!$A$2:$A$601,Admin!$E$2:$E$601,"",0)</f>
        <v/>
      </c>
      <c r="S17" s="45"/>
      <c r="T17" s="21" t="str">
        <f t="shared" si="2"/>
        <v/>
      </c>
    </row>
    <row r="18" spans="1:20" x14ac:dyDescent="0.35">
      <c r="A18" s="45"/>
      <c r="B18" s="21" t="str">
        <f>_xlfn.XLOOKUP(A18,Admin!$A$2:$A$601,Admin!$C$2:$C$601,"",0)</f>
        <v/>
      </c>
      <c r="C18" s="21" t="str">
        <f>_xlfn.XLOOKUP(A18,Admin!$A$2:$A$601,Admin!$D$2:$D$601,"",0)</f>
        <v/>
      </c>
      <c r="D18" s="21" t="str">
        <f>_xlfn.XLOOKUP(A18,Admin!$A$2:$A$601,Admin!$E$2:$E$601,"",0)</f>
        <v/>
      </c>
      <c r="E18" s="45"/>
      <c r="F18" s="21" t="str">
        <f t="shared" si="0"/>
        <v/>
      </c>
      <c r="H18" s="45"/>
      <c r="I18" s="21" t="str">
        <f>_xlfn.XLOOKUP(H18,Admin!$A$2:$A$601,Admin!$C$2:$C$601,"",0)</f>
        <v/>
      </c>
      <c r="J18" s="21" t="str">
        <f>_xlfn.XLOOKUP(H18,Admin!$A$2:$A$601,Admin!$D$2:$D$601,"",0)</f>
        <v/>
      </c>
      <c r="K18" s="21" t="str">
        <f>_xlfn.XLOOKUP(H18,Admin!$A$2:$A$601,Admin!$E$2:$E$601,"",0)</f>
        <v/>
      </c>
      <c r="L18" s="45"/>
      <c r="M18" s="21" t="str">
        <f t="shared" si="1"/>
        <v/>
      </c>
      <c r="O18" s="45"/>
      <c r="P18" s="21" t="str">
        <f>_xlfn.XLOOKUP(O18,Admin!$A$2:$A$601,Admin!$C$2:$C$601,"",0)</f>
        <v/>
      </c>
      <c r="Q18" s="21" t="str">
        <f>_xlfn.XLOOKUP(O18,Admin!$A$2:$A$601,Admin!$D$2:$D$601,"",0)</f>
        <v/>
      </c>
      <c r="R18" s="21" t="str">
        <f>_xlfn.XLOOKUP(O18,Admin!$A$2:$A$601,Admin!$E$2:$E$601,"",0)</f>
        <v/>
      </c>
      <c r="S18" s="45"/>
      <c r="T18" s="21" t="str">
        <f t="shared" si="2"/>
        <v/>
      </c>
    </row>
    <row r="19" spans="1:20" x14ac:dyDescent="0.35">
      <c r="A19" s="45"/>
      <c r="B19" s="21" t="str">
        <f>_xlfn.XLOOKUP(A19,Admin!$A$2:$A$601,Admin!$C$2:$C$601,"",0)</f>
        <v/>
      </c>
      <c r="C19" s="21" t="str">
        <f>_xlfn.XLOOKUP(A19,Admin!$A$2:$A$601,Admin!$D$2:$D$601,"",0)</f>
        <v/>
      </c>
      <c r="D19" s="21" t="str">
        <f>_xlfn.XLOOKUP(A19,Admin!$A$2:$A$601,Admin!$E$2:$E$601,"",0)</f>
        <v/>
      </c>
      <c r="E19" s="45"/>
      <c r="F19" s="21" t="str">
        <f t="shared" si="0"/>
        <v/>
      </c>
      <c r="H19" s="45"/>
      <c r="I19" s="21" t="str">
        <f>_xlfn.XLOOKUP(H19,Admin!$A$2:$A$601,Admin!$C$2:$C$601,"",0)</f>
        <v/>
      </c>
      <c r="J19" s="21" t="str">
        <f>_xlfn.XLOOKUP(H19,Admin!$A$2:$A$601,Admin!$D$2:$D$601,"",0)</f>
        <v/>
      </c>
      <c r="K19" s="21" t="str">
        <f>_xlfn.XLOOKUP(H19,Admin!$A$2:$A$601,Admin!$E$2:$E$601,"",0)</f>
        <v/>
      </c>
      <c r="L19" s="45"/>
      <c r="M19" s="21" t="str">
        <f t="shared" si="1"/>
        <v/>
      </c>
      <c r="O19" s="45"/>
      <c r="P19" s="21" t="str">
        <f>_xlfn.XLOOKUP(O19,Admin!$A$2:$A$601,Admin!$C$2:$C$601,"",0)</f>
        <v/>
      </c>
      <c r="Q19" s="21" t="str">
        <f>_xlfn.XLOOKUP(O19,Admin!$A$2:$A$601,Admin!$D$2:$D$601,"",0)</f>
        <v/>
      </c>
      <c r="R19" s="21" t="str">
        <f>_xlfn.XLOOKUP(O19,Admin!$A$2:$A$601,Admin!$E$2:$E$601,"",0)</f>
        <v/>
      </c>
      <c r="S19" s="45"/>
      <c r="T19" s="21" t="str">
        <f t="shared" si="2"/>
        <v/>
      </c>
    </row>
    <row r="20" spans="1:20" x14ac:dyDescent="0.35">
      <c r="A20" s="45"/>
      <c r="B20" s="21" t="str">
        <f>_xlfn.XLOOKUP(A20,Admin!$A$2:$A$601,Admin!$C$2:$C$601,"",0)</f>
        <v/>
      </c>
      <c r="C20" s="21" t="str">
        <f>_xlfn.XLOOKUP(A20,Admin!$A$2:$A$601,Admin!$D$2:$D$601,"",0)</f>
        <v/>
      </c>
      <c r="D20" s="21" t="str">
        <f>_xlfn.XLOOKUP(A20,Admin!$A$2:$A$601,Admin!$E$2:$E$601,"",0)</f>
        <v/>
      </c>
      <c r="E20" s="45"/>
      <c r="F20" s="21" t="str">
        <f t="shared" si="0"/>
        <v/>
      </c>
      <c r="H20" s="45"/>
      <c r="I20" s="21" t="str">
        <f>_xlfn.XLOOKUP(H20,Admin!$A$2:$A$601,Admin!$C$2:$C$601,"",0)</f>
        <v/>
      </c>
      <c r="J20" s="21" t="str">
        <f>_xlfn.XLOOKUP(H20,Admin!$A$2:$A$601,Admin!$D$2:$D$601,"",0)</f>
        <v/>
      </c>
      <c r="K20" s="21" t="str">
        <f>_xlfn.XLOOKUP(H20,Admin!$A$2:$A$601,Admin!$E$2:$E$601,"",0)</f>
        <v/>
      </c>
      <c r="L20" s="45"/>
      <c r="M20" s="21" t="str">
        <f t="shared" si="1"/>
        <v/>
      </c>
      <c r="O20" s="45"/>
      <c r="P20" s="21" t="str">
        <f>_xlfn.XLOOKUP(O20,Admin!$A$2:$A$601,Admin!$C$2:$C$601,"",0)</f>
        <v/>
      </c>
      <c r="Q20" s="21" t="str">
        <f>_xlfn.XLOOKUP(O20,Admin!$A$2:$A$601,Admin!$D$2:$D$601,"",0)</f>
        <v/>
      </c>
      <c r="R20" s="21" t="str">
        <f>_xlfn.XLOOKUP(O20,Admin!$A$2:$A$601,Admin!$E$2:$E$601,"",0)</f>
        <v/>
      </c>
      <c r="S20" s="45"/>
      <c r="T20" s="21" t="str">
        <f t="shared" si="2"/>
        <v/>
      </c>
    </row>
    <row r="21" spans="1:20" x14ac:dyDescent="0.35">
      <c r="A21" s="45"/>
      <c r="B21" s="21" t="str">
        <f>_xlfn.XLOOKUP(A21,Admin!$A$2:$A$601,Admin!$C$2:$C$601,"",0)</f>
        <v/>
      </c>
      <c r="C21" s="21" t="str">
        <f>_xlfn.XLOOKUP(A21,Admin!$A$2:$A$601,Admin!$D$2:$D$601,"",0)</f>
        <v/>
      </c>
      <c r="D21" s="21" t="str">
        <f>_xlfn.XLOOKUP(A21,Admin!$A$2:$A$601,Admin!$E$2:$E$601,"",0)</f>
        <v/>
      </c>
      <c r="E21" s="45"/>
      <c r="F21" s="21" t="str">
        <f t="shared" si="0"/>
        <v/>
      </c>
      <c r="H21" s="45"/>
      <c r="I21" s="21" t="str">
        <f>_xlfn.XLOOKUP(H21,Admin!$A$2:$A$601,Admin!$C$2:$C$601,"",0)</f>
        <v/>
      </c>
      <c r="J21" s="21" t="str">
        <f>_xlfn.XLOOKUP(H21,Admin!$A$2:$A$601,Admin!$D$2:$D$601,"",0)</f>
        <v/>
      </c>
      <c r="K21" s="21" t="str">
        <f>_xlfn.XLOOKUP(H21,Admin!$A$2:$A$601,Admin!$E$2:$E$601,"",0)</f>
        <v/>
      </c>
      <c r="L21" s="45"/>
      <c r="M21" s="21" t="str">
        <f t="shared" si="1"/>
        <v/>
      </c>
      <c r="O21" s="45"/>
      <c r="P21" s="21" t="str">
        <f>_xlfn.XLOOKUP(O21,Admin!$A$2:$A$601,Admin!$C$2:$C$601,"",0)</f>
        <v/>
      </c>
      <c r="Q21" s="21" t="str">
        <f>_xlfn.XLOOKUP(O21,Admin!$A$2:$A$601,Admin!$D$2:$D$601,"",0)</f>
        <v/>
      </c>
      <c r="R21" s="21" t="str">
        <f>_xlfn.XLOOKUP(O21,Admin!$A$2:$A$601,Admin!$E$2:$E$601,"",0)</f>
        <v/>
      </c>
      <c r="S21" s="45"/>
      <c r="T21" s="21" t="str">
        <f t="shared" si="2"/>
        <v/>
      </c>
    </row>
    <row r="22" spans="1:20"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45"/>
      <c r="T22" s="21" t="str">
        <f t="shared" si="2"/>
        <v/>
      </c>
    </row>
    <row r="23" spans="1:20"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row>
    <row r="24" spans="1:20"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row>
    <row r="25" spans="1:20"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row>
    <row r="26" spans="1:20"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row>
    <row r="27" spans="1:20"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row>
    <row r="28" spans="1:20"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row>
    <row r="29" spans="1:20"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row>
    <row r="30" spans="1:20"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row>
    <row r="31" spans="1:20"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row>
    <row r="32" spans="1:20"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row>
    <row r="33" spans="1:20"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row>
    <row r="34" spans="1:20"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row>
    <row r="35" spans="1:20"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row>
    <row r="36" spans="1:20"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row>
    <row r="37" spans="1:20"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row>
    <row r="38" spans="1:20"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row>
    <row r="39" spans="1:20"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row>
    <row r="40" spans="1:20"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row>
    <row r="41" spans="1:20"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row>
    <row r="42" spans="1:20"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row>
    <row r="43" spans="1:20"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row>
    <row r="44" spans="1:20"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row>
    <row r="45" spans="1:20"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row>
    <row r="46" spans="1:20"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row>
    <row r="47" spans="1:20"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row>
    <row r="48" spans="1:20"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row>
    <row r="49" spans="1:20"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row>
    <row r="50" spans="1:20"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row>
  </sheetData>
  <sortState xmlns:xlrd2="http://schemas.microsoft.com/office/spreadsheetml/2017/richdata2" ref="O7:T50">
    <sortCondition ref="T7:T50"/>
  </sortState>
  <mergeCells count="1">
    <mergeCell ref="A1:T1"/>
  </mergeCells>
  <conditionalFormatting sqref="F7:F33">
    <cfRule type="duplicateValues" dxfId="54" priority="39"/>
  </conditionalFormatting>
  <conditionalFormatting sqref="M7:M33">
    <cfRule type="duplicateValues" dxfId="53" priority="38"/>
  </conditionalFormatting>
  <conditionalFormatting sqref="T7:T33">
    <cfRule type="duplicateValues" dxfId="52" priority="37"/>
  </conditionalFormatting>
  <conditionalFormatting sqref="B7:B50">
    <cfRule type="containsBlanks" dxfId="51" priority="9" stopIfTrue="1">
      <formula>LEN(TRIM(B7))=0</formula>
    </cfRule>
    <cfRule type="containsText" dxfId="50" priority="10" operator="containsText" text="U15B">
      <formula>NOT(ISERROR(SEARCH("U15B",B7)))</formula>
    </cfRule>
    <cfRule type="containsText" dxfId="49" priority="11" operator="containsText" text="U11">
      <formula>NOT(ISERROR(SEARCH("U11",B7)))</formula>
    </cfRule>
    <cfRule type="containsText" dxfId="48" priority="12" operator="containsText" text="U13">
      <formula>NOT(ISERROR(SEARCH("U13",B7)))</formula>
    </cfRule>
  </conditionalFormatting>
  <conditionalFormatting sqref="I7:I50">
    <cfRule type="containsBlanks" dxfId="47" priority="5" stopIfTrue="1">
      <formula>LEN(TRIM(I7))=0</formula>
    </cfRule>
    <cfRule type="containsText" dxfId="46" priority="6" operator="containsText" text="U15B">
      <formula>NOT(ISERROR(SEARCH("U15B",I7)))</formula>
    </cfRule>
    <cfRule type="containsText" dxfId="45" priority="7" operator="containsText" text="U11">
      <formula>NOT(ISERROR(SEARCH("U11",I7)))</formula>
    </cfRule>
    <cfRule type="containsText" dxfId="44" priority="8" operator="containsText" text="U13">
      <formula>NOT(ISERROR(SEARCH("U13",I7)))</formula>
    </cfRule>
  </conditionalFormatting>
  <conditionalFormatting sqref="P7:P50">
    <cfRule type="containsBlanks" dxfId="43" priority="1" stopIfTrue="1">
      <formula>LEN(TRIM(P7))=0</formula>
    </cfRule>
    <cfRule type="containsText" dxfId="42" priority="2" operator="containsText" text="U15B">
      <formula>NOT(ISERROR(SEARCH("U15B",P7)))</formula>
    </cfRule>
    <cfRule type="containsText" dxfId="41" priority="3" operator="containsText" text="U11">
      <formula>NOT(ISERROR(SEARCH("U11",P7)))</formula>
    </cfRule>
    <cfRule type="containsText" dxfId="40" priority="4" operator="containsText" text="U13">
      <formula>NOT(ISERROR(SEARCH("U13",P7)))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4F60-212B-4BE5-ABE9-18F82ADB558D}">
  <sheetPr codeName="Sheet21">
    <tabColor theme="7" tint="0.59999389629810485"/>
  </sheetPr>
  <dimension ref="A1:AH50"/>
  <sheetViews>
    <sheetView workbookViewId="0">
      <selection sqref="A1:M1"/>
    </sheetView>
  </sheetViews>
  <sheetFormatPr defaultRowHeight="14.5" x14ac:dyDescent="0.35"/>
  <cols>
    <col min="1" max="2" width="8.7265625" customWidth="1"/>
    <col min="3" max="3" width="15.26953125" customWidth="1"/>
    <col min="4" max="4" width="18" customWidth="1"/>
    <col min="5" max="9" width="8.7265625" customWidth="1"/>
    <col min="10" max="10" width="15.26953125" customWidth="1"/>
    <col min="11" max="11" width="18" customWidth="1"/>
    <col min="12" max="13" width="8.7265625" customWidth="1"/>
    <col min="17" max="17" width="15.26953125" customWidth="1"/>
    <col min="18" max="18" width="18" customWidth="1"/>
    <col min="24" max="24" width="15.7265625" customWidth="1"/>
    <col min="25" max="25" width="21" customWidth="1"/>
    <col min="31" max="31" width="15.26953125" customWidth="1"/>
    <col min="32" max="32" width="14.81640625" customWidth="1"/>
  </cols>
  <sheetData>
    <row r="1" spans="1:34" ht="31" x14ac:dyDescent="0.7">
      <c r="A1" s="112" t="s">
        <v>475</v>
      </c>
      <c r="B1" s="112"/>
      <c r="C1" s="112"/>
      <c r="D1" s="112"/>
      <c r="E1" s="112"/>
      <c r="F1" s="112"/>
      <c r="G1" s="112"/>
      <c r="H1" s="112"/>
      <c r="I1" s="112"/>
      <c r="J1" s="112"/>
      <c r="K1" s="112"/>
      <c r="L1" s="112"/>
      <c r="M1" s="113"/>
      <c r="N1" s="48"/>
      <c r="O1" s="48"/>
      <c r="P1" s="48"/>
      <c r="Q1" s="48"/>
      <c r="R1" s="48"/>
      <c r="S1" s="48"/>
      <c r="T1" s="48"/>
      <c r="U1" s="48"/>
      <c r="V1" s="48"/>
    </row>
    <row r="3" spans="1:34" x14ac:dyDescent="0.35">
      <c r="A3" s="105" t="s">
        <v>61</v>
      </c>
      <c r="B3" s="105"/>
      <c r="C3" s="105"/>
      <c r="D3" s="105"/>
      <c r="E3" s="105"/>
      <c r="F3" s="105"/>
      <c r="H3" s="105" t="s">
        <v>57</v>
      </c>
      <c r="I3" s="105"/>
      <c r="J3" s="105"/>
      <c r="K3" s="105"/>
      <c r="L3" s="105"/>
      <c r="M3" s="105"/>
      <c r="O3" s="100" t="s">
        <v>63</v>
      </c>
      <c r="P3" s="100"/>
      <c r="Q3" s="100"/>
      <c r="R3" s="100"/>
      <c r="S3" s="100"/>
      <c r="T3" s="100"/>
      <c r="V3" s="106" t="s">
        <v>46</v>
      </c>
      <c r="W3" s="106"/>
      <c r="X3" s="106"/>
      <c r="Y3" s="106"/>
      <c r="Z3" s="106"/>
      <c r="AA3" s="106"/>
      <c r="AC3" s="103" t="s">
        <v>64</v>
      </c>
      <c r="AD3" s="103"/>
      <c r="AE3" s="103"/>
      <c r="AF3" s="103"/>
      <c r="AG3" s="103"/>
      <c r="AH3" s="103"/>
    </row>
    <row r="4" spans="1:34" x14ac:dyDescent="0.35">
      <c r="A4" s="46"/>
      <c r="B4" s="46"/>
      <c r="C4" s="46"/>
      <c r="D4" s="46"/>
      <c r="E4" s="46"/>
      <c r="F4" s="46"/>
      <c r="H4" s="46"/>
      <c r="I4" s="46"/>
      <c r="J4" s="46"/>
      <c r="K4" s="46"/>
      <c r="L4" s="46"/>
      <c r="M4" s="46"/>
      <c r="O4" s="43"/>
      <c r="P4" s="43"/>
      <c r="Q4" s="43"/>
      <c r="R4" s="43"/>
      <c r="S4" s="43"/>
      <c r="T4" s="43"/>
      <c r="V4" s="42"/>
      <c r="W4" s="42"/>
      <c r="X4" s="42"/>
      <c r="Y4" s="42"/>
      <c r="Z4" s="42"/>
      <c r="AA4" s="42"/>
      <c r="AC4" s="44"/>
      <c r="AD4" s="44"/>
      <c r="AE4" s="44"/>
      <c r="AF4" s="44"/>
      <c r="AG4" s="44"/>
      <c r="AH4" s="44"/>
    </row>
    <row r="5" spans="1:34" x14ac:dyDescent="0.35">
      <c r="A5" s="46" t="s">
        <v>42</v>
      </c>
      <c r="B5" s="46"/>
      <c r="C5" s="46"/>
      <c r="D5" s="46"/>
      <c r="E5" s="46"/>
      <c r="F5" s="46"/>
      <c r="H5" s="46" t="s">
        <v>42</v>
      </c>
      <c r="I5" s="46"/>
      <c r="J5" s="46"/>
      <c r="K5" s="46"/>
      <c r="L5" s="46"/>
      <c r="M5" s="46"/>
      <c r="O5" s="43" t="s">
        <v>42</v>
      </c>
      <c r="P5" s="43"/>
      <c r="Q5" s="43"/>
      <c r="R5" s="43"/>
      <c r="S5" s="43"/>
      <c r="T5" s="43"/>
      <c r="V5" s="42" t="s">
        <v>42</v>
      </c>
      <c r="W5" s="42"/>
      <c r="X5" s="42"/>
      <c r="Y5" s="42"/>
      <c r="Z5" s="42"/>
      <c r="AA5" s="42"/>
      <c r="AC5" s="44" t="s">
        <v>42</v>
      </c>
      <c r="AD5" s="44"/>
      <c r="AE5" s="44"/>
      <c r="AF5" s="44"/>
      <c r="AG5" s="44"/>
      <c r="AH5" s="44"/>
    </row>
    <row r="6" spans="1:34" x14ac:dyDescent="0.35">
      <c r="A6" s="21" t="s">
        <v>29</v>
      </c>
      <c r="B6" s="21" t="s">
        <v>53</v>
      </c>
      <c r="C6" s="21" t="s">
        <v>54</v>
      </c>
      <c r="D6" s="21" t="s">
        <v>55</v>
      </c>
      <c r="E6" s="21" t="s">
        <v>56</v>
      </c>
      <c r="F6" s="21" t="s">
        <v>44</v>
      </c>
      <c r="H6" s="21" t="s">
        <v>29</v>
      </c>
      <c r="I6" s="21" t="s">
        <v>53</v>
      </c>
      <c r="J6" s="21" t="s">
        <v>54</v>
      </c>
      <c r="K6" s="21" t="s">
        <v>55</v>
      </c>
      <c r="L6" s="21" t="s">
        <v>56</v>
      </c>
      <c r="M6" s="21" t="s">
        <v>44</v>
      </c>
      <c r="O6" s="21" t="s">
        <v>29</v>
      </c>
      <c r="P6" s="21" t="s">
        <v>53</v>
      </c>
      <c r="Q6" s="21" t="s">
        <v>54</v>
      </c>
      <c r="R6" s="21" t="s">
        <v>55</v>
      </c>
      <c r="S6" s="21" t="s">
        <v>56</v>
      </c>
      <c r="T6" s="21" t="s">
        <v>44</v>
      </c>
      <c r="V6" s="21" t="s">
        <v>29</v>
      </c>
      <c r="W6" s="21" t="s">
        <v>53</v>
      </c>
      <c r="X6" s="21" t="s">
        <v>54</v>
      </c>
      <c r="Y6" s="21" t="s">
        <v>55</v>
      </c>
      <c r="Z6" s="21" t="s">
        <v>59</v>
      </c>
      <c r="AA6" s="21" t="s">
        <v>44</v>
      </c>
      <c r="AC6" s="21" t="s">
        <v>29</v>
      </c>
      <c r="AD6" s="21" t="s">
        <v>53</v>
      </c>
      <c r="AE6" s="21" t="s">
        <v>54</v>
      </c>
      <c r="AF6" s="21" t="s">
        <v>55</v>
      </c>
      <c r="AG6" s="21" t="s">
        <v>56</v>
      </c>
      <c r="AH6" s="21" t="s">
        <v>44</v>
      </c>
    </row>
    <row r="7" spans="1:34" x14ac:dyDescent="0.35">
      <c r="A7" s="45">
        <v>499</v>
      </c>
      <c r="B7" s="21" t="str">
        <f>_xlfn.XLOOKUP(A7,Admin!$A$2:$A$601,Admin!$C$2:$C$601,"",0)</f>
        <v>U15G PR</v>
      </c>
      <c r="C7" s="21" t="str">
        <f>_xlfn.XLOOKUP(A7,Admin!$A$2:$A$601,Admin!$D$2:$D$601,"",0)</f>
        <v>Charlotte</v>
      </c>
      <c r="D7" s="21" t="str">
        <f>_xlfn.XLOOKUP(A7,Admin!$A$2:$A$601,Admin!$E$2:$E$601,"",0)</f>
        <v>Merralls</v>
      </c>
      <c r="E7" s="45">
        <v>1.94</v>
      </c>
      <c r="F7" s="21">
        <f t="shared" ref="F7:F50" si="0">IFERROR(RANK(E7,E$7:E$50,0),"")</f>
        <v>1</v>
      </c>
      <c r="H7" s="45"/>
      <c r="I7" s="21" t="str">
        <f>_xlfn.XLOOKUP(H7,Admin!$A$2:$A$601,Admin!$C$2:$C$601,"",0)</f>
        <v/>
      </c>
      <c r="J7" s="21" t="str">
        <f>_xlfn.XLOOKUP(H7,Admin!$A$2:$A$601,Admin!$D$2:$D$601,"",0)</f>
        <v/>
      </c>
      <c r="K7" s="21" t="str">
        <f>_xlfn.XLOOKUP(H7,Admin!$A$2:$A$601,Admin!$E$2:$E$601,"",0)</f>
        <v/>
      </c>
      <c r="L7" s="45"/>
      <c r="M7" s="21" t="str">
        <f t="shared" ref="M7:M50" si="1">IFERROR(RANK(L7,L$7:L$50,0),"")</f>
        <v/>
      </c>
      <c r="O7" s="45">
        <v>499</v>
      </c>
      <c r="P7" s="21" t="str">
        <f>_xlfn.XLOOKUP(O7,Admin!$A$2:$A$601,Admin!$C$2:$C$601,"",0)</f>
        <v>U15G PR</v>
      </c>
      <c r="Q7" s="21" t="str">
        <f>_xlfn.XLOOKUP(O7,Admin!$A$2:$A$601,Admin!$D$2:$D$601,"",0)</f>
        <v>Charlotte</v>
      </c>
      <c r="R7" s="21" t="str">
        <f>_xlfn.XLOOKUP(O7,Admin!$A$2:$A$601,Admin!$E$2:$E$601,"",0)</f>
        <v>Merralls</v>
      </c>
      <c r="S7" s="45">
        <v>45</v>
      </c>
      <c r="T7" s="21">
        <f t="shared" ref="T7:T50" si="2">IFERROR(RANK(S7,S$7:S$50,0),"")</f>
        <v>1</v>
      </c>
      <c r="V7" s="45">
        <v>479</v>
      </c>
      <c r="W7" s="21" t="str">
        <f>_xlfn.XLOOKUP(V7,Admin!$A$2:$A$601,Admin!$C$2:$C$601,"",0)</f>
        <v>U15G PR</v>
      </c>
      <c r="X7" s="21" t="str">
        <f>_xlfn.XLOOKUP(V7,Admin!$A$2:$A$601,Admin!$D$2:$D$601,"",0)</f>
        <v>Lily</v>
      </c>
      <c r="Y7" s="21" t="str">
        <f>_xlfn.XLOOKUP(V7,Admin!$A$2:$A$601,Admin!$E$2:$E$601,"",0)</f>
        <v>Woollard</v>
      </c>
      <c r="Z7" s="45">
        <v>49</v>
      </c>
      <c r="AA7" s="21">
        <f t="shared" ref="AA7:AA50" si="3">IFERROR(RANK(Z7,Z$7:Z$50,0),"")</f>
        <v>1</v>
      </c>
      <c r="AC7" s="45">
        <v>698</v>
      </c>
      <c r="AD7" s="21" t="str">
        <f>_xlfn.XLOOKUP(AC7,Admin!$A$2:$A$601,Admin!$C$2:$C$601,"",0)</f>
        <v>U15G WAC</v>
      </c>
      <c r="AE7" s="21" t="str">
        <f>_xlfn.XLOOKUP(AC7,Admin!$A$2:$A$601,Admin!$D$2:$D$601,"",0)</f>
        <v xml:space="preserve">OLIVIA </v>
      </c>
      <c r="AF7" s="21" t="str">
        <f>_xlfn.XLOOKUP(AC7,Admin!$A$2:$A$601,Admin!$E$2:$E$601,"",0)</f>
        <v xml:space="preserve">JONES </v>
      </c>
      <c r="AG7" s="45">
        <v>8.1999999999999993</v>
      </c>
      <c r="AH7" s="21">
        <f t="shared" ref="AH7:AH50" si="4">IFERROR(RANK(AG7,AG$7:AG$50,0),"")</f>
        <v>1</v>
      </c>
    </row>
    <row r="8" spans="1:34" x14ac:dyDescent="0.35">
      <c r="A8" s="45">
        <v>498</v>
      </c>
      <c r="B8" s="21" t="str">
        <f>_xlfn.XLOOKUP(A8,Admin!$A$2:$A$601,Admin!$C$2:$C$601,"",0)</f>
        <v>U15G PR</v>
      </c>
      <c r="C8" s="21" t="str">
        <f>_xlfn.XLOOKUP(A8,Admin!$A$2:$A$601,Admin!$D$2:$D$601,"",0)</f>
        <v>Grace</v>
      </c>
      <c r="D8" s="21" t="str">
        <f>_xlfn.XLOOKUP(A8,Admin!$A$2:$A$601,Admin!$E$2:$E$601,"",0)</f>
        <v>Harrison</v>
      </c>
      <c r="E8" s="45">
        <v>1.94</v>
      </c>
      <c r="F8" s="21">
        <f t="shared" si="0"/>
        <v>1</v>
      </c>
      <c r="H8" s="45"/>
      <c r="I8" s="21" t="str">
        <f>_xlfn.XLOOKUP(H8,Admin!$A$2:$A$601,Admin!$C$2:$C$601,"",0)</f>
        <v/>
      </c>
      <c r="J8" s="21" t="str">
        <f>_xlfn.XLOOKUP(H8,Admin!$A$2:$A$601,Admin!$D$2:$D$601,"",0)</f>
        <v/>
      </c>
      <c r="K8" s="21" t="str">
        <f>_xlfn.XLOOKUP(H8,Admin!$A$2:$A$601,Admin!$E$2:$E$601,"",0)</f>
        <v/>
      </c>
      <c r="L8" s="45"/>
      <c r="M8" s="21" t="str">
        <f t="shared" si="1"/>
        <v/>
      </c>
      <c r="O8" s="45">
        <v>698</v>
      </c>
      <c r="P8" s="21" t="str">
        <f>_xlfn.XLOOKUP(O8,Admin!$A$2:$A$601,Admin!$C$2:$C$601,"",0)</f>
        <v>U15G WAC</v>
      </c>
      <c r="Q8" s="21" t="str">
        <f>_xlfn.XLOOKUP(O8,Admin!$A$2:$A$601,Admin!$D$2:$D$601,"",0)</f>
        <v xml:space="preserve">OLIVIA </v>
      </c>
      <c r="R8" s="21" t="str">
        <f>_xlfn.XLOOKUP(O8,Admin!$A$2:$A$601,Admin!$E$2:$E$601,"",0)</f>
        <v xml:space="preserve">JONES </v>
      </c>
      <c r="S8" s="45">
        <v>43</v>
      </c>
      <c r="T8" s="21">
        <f t="shared" si="2"/>
        <v>2</v>
      </c>
      <c r="V8" s="45"/>
      <c r="W8" s="21" t="str">
        <f>_xlfn.XLOOKUP(V8,Admin!$A$2:$A$601,Admin!$C$2:$C$601,"",0)</f>
        <v/>
      </c>
      <c r="X8" s="21" t="str">
        <f>_xlfn.XLOOKUP(V8,Admin!$A$2:$A$601,Admin!$D$2:$D$601,"",0)</f>
        <v/>
      </c>
      <c r="Y8" s="21" t="str">
        <f>_xlfn.XLOOKUP(V8,Admin!$A$2:$A$601,Admin!$E$2:$E$601,"",0)</f>
        <v/>
      </c>
      <c r="Z8" s="45"/>
      <c r="AA8" s="21" t="str">
        <f t="shared" si="3"/>
        <v/>
      </c>
      <c r="AC8" s="45"/>
      <c r="AD8" s="21" t="str">
        <f>_xlfn.XLOOKUP(AC8,Admin!$A$2:$A$601,Admin!$C$2:$C$601,"",0)</f>
        <v/>
      </c>
      <c r="AE8" s="21" t="str">
        <f>_xlfn.XLOOKUP(AC8,Admin!$A$2:$A$601,Admin!$D$2:$D$601,"",0)</f>
        <v/>
      </c>
      <c r="AF8" s="21" t="str">
        <f>_xlfn.XLOOKUP(AC8,Admin!$A$2:$A$601,Admin!$E$2:$E$601,"",0)</f>
        <v/>
      </c>
      <c r="AG8" s="45"/>
      <c r="AH8" s="21" t="str">
        <f t="shared" si="4"/>
        <v/>
      </c>
    </row>
    <row r="9" spans="1:34" x14ac:dyDescent="0.35">
      <c r="A9" s="45">
        <v>479</v>
      </c>
      <c r="B9" s="21" t="str">
        <f>_xlfn.XLOOKUP(A9,Admin!$A$2:$A$601,Admin!$C$2:$C$601,"",0)</f>
        <v>U15G PR</v>
      </c>
      <c r="C9" s="21" t="str">
        <f>_xlfn.XLOOKUP(A9,Admin!$A$2:$A$601,Admin!$D$2:$D$601,"",0)</f>
        <v>Lily</v>
      </c>
      <c r="D9" s="21" t="str">
        <f>_xlfn.XLOOKUP(A9,Admin!$A$2:$A$601,Admin!$E$2:$E$601,"",0)</f>
        <v>Woollard</v>
      </c>
      <c r="E9" s="45">
        <v>1.19</v>
      </c>
      <c r="F9" s="21">
        <f t="shared" si="0"/>
        <v>3</v>
      </c>
      <c r="H9" s="45"/>
      <c r="I9" s="21" t="str">
        <f>_xlfn.XLOOKUP(H9,Admin!$A$2:$A$601,Admin!$C$2:$C$601,"",0)</f>
        <v/>
      </c>
      <c r="J9" s="21" t="str">
        <f>_xlfn.XLOOKUP(H9,Admin!$A$2:$A$601,Admin!$D$2:$D$601,"",0)</f>
        <v/>
      </c>
      <c r="K9" s="21" t="str">
        <f>_xlfn.XLOOKUP(H9,Admin!$A$2:$A$601,Admin!$E$2:$E$601,"",0)</f>
        <v/>
      </c>
      <c r="L9" s="45"/>
      <c r="M9" s="21" t="str">
        <f t="shared" si="1"/>
        <v/>
      </c>
      <c r="O9" s="45">
        <v>479</v>
      </c>
      <c r="P9" s="21" t="str">
        <f>_xlfn.XLOOKUP(O9,Admin!$A$2:$A$601,Admin!$C$2:$C$601,"",0)</f>
        <v>U15G PR</v>
      </c>
      <c r="Q9" s="21" t="str">
        <f>_xlfn.XLOOKUP(O9,Admin!$A$2:$A$601,Admin!$D$2:$D$601,"",0)</f>
        <v>Lily</v>
      </c>
      <c r="R9" s="21" t="str">
        <f>_xlfn.XLOOKUP(O9,Admin!$A$2:$A$601,Admin!$E$2:$E$601,"",0)</f>
        <v>Woollard</v>
      </c>
      <c r="S9" s="45">
        <v>41</v>
      </c>
      <c r="T9" s="21">
        <f t="shared" si="2"/>
        <v>3</v>
      </c>
      <c r="V9" s="45"/>
      <c r="W9" s="21" t="str">
        <f>_xlfn.XLOOKUP(V9,Admin!$A$2:$A$601,Admin!$C$2:$C$601,"",0)</f>
        <v/>
      </c>
      <c r="X9" s="21" t="str">
        <f>_xlfn.XLOOKUP(V9,Admin!$A$2:$A$601,Admin!$D$2:$D$601,"",0)</f>
        <v/>
      </c>
      <c r="Y9" s="21" t="str">
        <f>_xlfn.XLOOKUP(V9,Admin!$A$2:$A$601,Admin!$E$2:$E$601,"",0)</f>
        <v/>
      </c>
      <c r="Z9" s="45"/>
      <c r="AA9" s="21" t="str">
        <f t="shared" si="3"/>
        <v/>
      </c>
      <c r="AC9" s="45"/>
      <c r="AD9" s="21" t="str">
        <f>_xlfn.XLOOKUP(AC9,Admin!$A$2:$A$601,Admin!$C$2:$C$601,"",0)</f>
        <v/>
      </c>
      <c r="AE9" s="21" t="str">
        <f>_xlfn.XLOOKUP(AC9,Admin!$A$2:$A$601,Admin!$D$2:$D$601,"",0)</f>
        <v/>
      </c>
      <c r="AF9" s="21" t="str">
        <f>_xlfn.XLOOKUP(AC9,Admin!$A$2:$A$601,Admin!$E$2:$E$601,"",0)</f>
        <v/>
      </c>
      <c r="AG9" s="45"/>
      <c r="AH9" s="21" t="str">
        <f t="shared" si="4"/>
        <v/>
      </c>
    </row>
    <row r="10" spans="1:34" x14ac:dyDescent="0.35">
      <c r="A10" s="45"/>
      <c r="B10" s="21" t="str">
        <f>_xlfn.XLOOKUP(A10,Admin!$A$2:$A$601,Admin!$C$2:$C$601,"",0)</f>
        <v/>
      </c>
      <c r="C10" s="21" t="str">
        <f>_xlfn.XLOOKUP(A10,Admin!$A$2:$A$601,Admin!$D$2:$D$601,"",0)</f>
        <v/>
      </c>
      <c r="D10" s="21" t="str">
        <f>_xlfn.XLOOKUP(A10,Admin!$A$2:$A$601,Admin!$E$2:$E$601,"",0)</f>
        <v/>
      </c>
      <c r="E10" s="45"/>
      <c r="F10" s="21" t="str">
        <f t="shared" si="0"/>
        <v/>
      </c>
      <c r="H10" s="45"/>
      <c r="I10" s="21" t="str">
        <f>_xlfn.XLOOKUP(H10,Admin!$A$2:$A$601,Admin!$C$2:$C$601,"",0)</f>
        <v/>
      </c>
      <c r="J10" s="21" t="str">
        <f>_xlfn.XLOOKUP(H10,Admin!$A$2:$A$601,Admin!$D$2:$D$601,"",0)</f>
        <v/>
      </c>
      <c r="K10" s="21" t="str">
        <f>_xlfn.XLOOKUP(H10,Admin!$A$2:$A$601,Admin!$E$2:$E$601,"",0)</f>
        <v/>
      </c>
      <c r="L10" s="45"/>
      <c r="M10" s="21" t="str">
        <f t="shared" si="1"/>
        <v/>
      </c>
      <c r="O10" s="45"/>
      <c r="P10" s="21" t="str">
        <f>_xlfn.XLOOKUP(O10,Admin!$A$2:$A$601,Admin!$C$2:$C$601,"",0)</f>
        <v/>
      </c>
      <c r="Q10" s="21" t="str">
        <f>_xlfn.XLOOKUP(O10,Admin!$A$2:$A$601,Admin!$D$2:$D$601,"",0)</f>
        <v/>
      </c>
      <c r="R10" s="21" t="str">
        <f>_xlfn.XLOOKUP(O10,Admin!$A$2:$A$601,Admin!$E$2:$E$601,"",0)</f>
        <v/>
      </c>
      <c r="S10" s="45"/>
      <c r="T10" s="21" t="str">
        <f t="shared" si="2"/>
        <v/>
      </c>
      <c r="V10" s="45"/>
      <c r="W10" s="21" t="str">
        <f>_xlfn.XLOOKUP(V10,Admin!$A$2:$A$601,Admin!$C$2:$C$601,"",0)</f>
        <v/>
      </c>
      <c r="X10" s="21" t="str">
        <f>_xlfn.XLOOKUP(V10,Admin!$A$2:$A$601,Admin!$D$2:$D$601,"",0)</f>
        <v/>
      </c>
      <c r="Y10" s="21" t="str">
        <f>_xlfn.XLOOKUP(V10,Admin!$A$2:$A$601,Admin!$E$2:$E$601,"",0)</f>
        <v/>
      </c>
      <c r="Z10" s="45"/>
      <c r="AA10" s="21" t="str">
        <f t="shared" si="3"/>
        <v/>
      </c>
      <c r="AC10" s="45"/>
      <c r="AD10" s="21" t="str">
        <f>_xlfn.XLOOKUP(AC10,Admin!$A$2:$A$601,Admin!$C$2:$C$601,"",0)</f>
        <v/>
      </c>
      <c r="AE10" s="21" t="str">
        <f>_xlfn.XLOOKUP(AC10,Admin!$A$2:$A$601,Admin!$D$2:$D$601,"",0)</f>
        <v/>
      </c>
      <c r="AF10" s="21" t="str">
        <f>_xlfn.XLOOKUP(AC10,Admin!$A$2:$A$601,Admin!$E$2:$E$601,"",0)</f>
        <v/>
      </c>
      <c r="AG10" s="45"/>
      <c r="AH10" s="21" t="str">
        <f t="shared" si="4"/>
        <v/>
      </c>
    </row>
    <row r="11" spans="1:34" x14ac:dyDescent="0.35">
      <c r="A11" s="45"/>
      <c r="B11" s="21" t="str">
        <f>_xlfn.XLOOKUP(A11,Admin!$A$2:$A$601,Admin!$C$2:$C$601,"",0)</f>
        <v/>
      </c>
      <c r="C11" s="21" t="str">
        <f>_xlfn.XLOOKUP(A11,Admin!$A$2:$A$601,Admin!$D$2:$D$601,"",0)</f>
        <v/>
      </c>
      <c r="D11" s="21" t="str">
        <f>_xlfn.XLOOKUP(A11,Admin!$A$2:$A$601,Admin!$E$2:$E$601,"",0)</f>
        <v/>
      </c>
      <c r="E11" s="45"/>
      <c r="F11" s="21" t="str">
        <f t="shared" si="0"/>
        <v/>
      </c>
      <c r="H11" s="45"/>
      <c r="I11" s="21" t="str">
        <f>_xlfn.XLOOKUP(H11,Admin!$A$2:$A$601,Admin!$C$2:$C$601,"",0)</f>
        <v/>
      </c>
      <c r="J11" s="21" t="str">
        <f>_xlfn.XLOOKUP(H11,Admin!$A$2:$A$601,Admin!$D$2:$D$601,"",0)</f>
        <v/>
      </c>
      <c r="K11" s="21" t="str">
        <f>_xlfn.XLOOKUP(H11,Admin!$A$2:$A$601,Admin!$E$2:$E$601,"",0)</f>
        <v/>
      </c>
      <c r="L11" s="45"/>
      <c r="M11" s="21" t="str">
        <f t="shared" si="1"/>
        <v/>
      </c>
      <c r="O11" s="45"/>
      <c r="P11" s="21" t="str">
        <f>_xlfn.XLOOKUP(O11,Admin!$A$2:$A$601,Admin!$C$2:$C$601,"",0)</f>
        <v/>
      </c>
      <c r="Q11" s="21" t="str">
        <f>_xlfn.XLOOKUP(O11,Admin!$A$2:$A$601,Admin!$D$2:$D$601,"",0)</f>
        <v/>
      </c>
      <c r="R11" s="21" t="str">
        <f>_xlfn.XLOOKUP(O11,Admin!$A$2:$A$601,Admin!$E$2:$E$601,"",0)</f>
        <v/>
      </c>
      <c r="S11" s="45"/>
      <c r="T11" s="21" t="str">
        <f t="shared" si="2"/>
        <v/>
      </c>
      <c r="V11" s="45"/>
      <c r="W11" s="21" t="str">
        <f>_xlfn.XLOOKUP(V11,Admin!$A$2:$A$601,Admin!$C$2:$C$601,"",0)</f>
        <v/>
      </c>
      <c r="X11" s="21" t="str">
        <f>_xlfn.XLOOKUP(V11,Admin!$A$2:$A$601,Admin!$D$2:$D$601,"",0)</f>
        <v/>
      </c>
      <c r="Y11" s="21" t="str">
        <f>_xlfn.XLOOKUP(V11,Admin!$A$2:$A$601,Admin!$E$2:$E$601,"",0)</f>
        <v/>
      </c>
      <c r="Z11" s="45"/>
      <c r="AA11" s="21" t="str">
        <f t="shared" si="3"/>
        <v/>
      </c>
      <c r="AC11" s="45"/>
      <c r="AD11" s="21" t="str">
        <f>_xlfn.XLOOKUP(AC11,Admin!$A$2:$A$601,Admin!$C$2:$C$601,"",0)</f>
        <v/>
      </c>
      <c r="AE11" s="21" t="str">
        <f>_xlfn.XLOOKUP(AC11,Admin!$A$2:$A$601,Admin!$D$2:$D$601,"",0)</f>
        <v/>
      </c>
      <c r="AF11" s="21" t="str">
        <f>_xlfn.XLOOKUP(AC11,Admin!$A$2:$A$601,Admin!$E$2:$E$601,"",0)</f>
        <v/>
      </c>
      <c r="AG11" s="45"/>
      <c r="AH11" s="21" t="str">
        <f t="shared" si="4"/>
        <v/>
      </c>
    </row>
    <row r="12" spans="1:34" x14ac:dyDescent="0.35">
      <c r="A12" s="45"/>
      <c r="B12" s="21" t="str">
        <f>_xlfn.XLOOKUP(A12,Admin!$A$2:$A$601,Admin!$C$2:$C$601,"",0)</f>
        <v/>
      </c>
      <c r="C12" s="21" t="str">
        <f>_xlfn.XLOOKUP(A12,Admin!$A$2:$A$601,Admin!$D$2:$D$601,"",0)</f>
        <v/>
      </c>
      <c r="D12" s="21" t="str">
        <f>_xlfn.XLOOKUP(A12,Admin!$A$2:$A$601,Admin!$E$2:$E$601,"",0)</f>
        <v/>
      </c>
      <c r="E12" s="45"/>
      <c r="F12" s="21" t="str">
        <f t="shared" si="0"/>
        <v/>
      </c>
      <c r="H12" s="45"/>
      <c r="I12" s="21" t="str">
        <f>_xlfn.XLOOKUP(H12,Admin!$A$2:$A$601,Admin!$C$2:$C$601,"",0)</f>
        <v/>
      </c>
      <c r="J12" s="21" t="str">
        <f>_xlfn.XLOOKUP(H12,Admin!$A$2:$A$601,Admin!$D$2:$D$601,"",0)</f>
        <v/>
      </c>
      <c r="K12" s="21" t="str">
        <f>_xlfn.XLOOKUP(H12,Admin!$A$2:$A$601,Admin!$E$2:$E$601,"",0)</f>
        <v/>
      </c>
      <c r="L12" s="45"/>
      <c r="M12" s="21" t="str">
        <f t="shared" si="1"/>
        <v/>
      </c>
      <c r="O12" s="45"/>
      <c r="P12" s="21" t="str">
        <f>_xlfn.XLOOKUP(O12,Admin!$A$2:$A$601,Admin!$C$2:$C$601,"",0)</f>
        <v/>
      </c>
      <c r="Q12" s="21" t="str">
        <f>_xlfn.XLOOKUP(O12,Admin!$A$2:$A$601,Admin!$D$2:$D$601,"",0)</f>
        <v/>
      </c>
      <c r="R12" s="21" t="str">
        <f>_xlfn.XLOOKUP(O12,Admin!$A$2:$A$601,Admin!$E$2:$E$601,"",0)</f>
        <v/>
      </c>
      <c r="S12" s="45"/>
      <c r="T12" s="21" t="str">
        <f t="shared" si="2"/>
        <v/>
      </c>
      <c r="V12" s="45"/>
      <c r="W12" s="21" t="str">
        <f>_xlfn.XLOOKUP(V12,Admin!$A$2:$A$601,Admin!$C$2:$C$601,"",0)</f>
        <v/>
      </c>
      <c r="X12" s="21" t="str">
        <f>_xlfn.XLOOKUP(V12,Admin!$A$2:$A$601,Admin!$D$2:$D$601,"",0)</f>
        <v/>
      </c>
      <c r="Y12" s="21" t="str">
        <f>_xlfn.XLOOKUP(V12,Admin!$A$2:$A$601,Admin!$E$2:$E$601,"",0)</f>
        <v/>
      </c>
      <c r="Z12" s="45"/>
      <c r="AA12" s="21" t="str">
        <f t="shared" si="3"/>
        <v/>
      </c>
      <c r="AC12" s="45"/>
      <c r="AD12" s="21" t="str">
        <f>_xlfn.XLOOKUP(AC12,Admin!$A$2:$A$601,Admin!$C$2:$C$601,"",0)</f>
        <v/>
      </c>
      <c r="AE12" s="21" t="str">
        <f>_xlfn.XLOOKUP(AC12,Admin!$A$2:$A$601,Admin!$D$2:$D$601,"",0)</f>
        <v/>
      </c>
      <c r="AF12" s="21" t="str">
        <f>_xlfn.XLOOKUP(AC12,Admin!$A$2:$A$601,Admin!$E$2:$E$601,"",0)</f>
        <v/>
      </c>
      <c r="AG12" s="45"/>
      <c r="AH12" s="21" t="str">
        <f t="shared" si="4"/>
        <v/>
      </c>
    </row>
    <row r="13" spans="1:34" x14ac:dyDescent="0.35">
      <c r="A13" s="45"/>
      <c r="B13" s="21" t="str">
        <f>_xlfn.XLOOKUP(A13,Admin!$A$2:$A$601,Admin!$C$2:$C$601,"",0)</f>
        <v/>
      </c>
      <c r="C13" s="21" t="str">
        <f>_xlfn.XLOOKUP(A13,Admin!$A$2:$A$601,Admin!$D$2:$D$601,"",0)</f>
        <v/>
      </c>
      <c r="D13" s="21" t="str">
        <f>_xlfn.XLOOKUP(A13,Admin!$A$2:$A$601,Admin!$E$2:$E$601,"",0)</f>
        <v/>
      </c>
      <c r="E13" s="45"/>
      <c r="F13" s="21" t="str">
        <f t="shared" si="0"/>
        <v/>
      </c>
      <c r="H13" s="45"/>
      <c r="I13" s="21" t="str">
        <f>_xlfn.XLOOKUP(H13,Admin!$A$2:$A$601,Admin!$C$2:$C$601,"",0)</f>
        <v/>
      </c>
      <c r="J13" s="21" t="str">
        <f>_xlfn.XLOOKUP(H13,Admin!$A$2:$A$601,Admin!$D$2:$D$601,"",0)</f>
        <v/>
      </c>
      <c r="K13" s="21" t="str">
        <f>_xlfn.XLOOKUP(H13,Admin!$A$2:$A$601,Admin!$E$2:$E$601,"",0)</f>
        <v/>
      </c>
      <c r="L13" s="45"/>
      <c r="M13" s="21" t="str">
        <f t="shared" si="1"/>
        <v/>
      </c>
      <c r="O13" s="45"/>
      <c r="P13" s="21" t="str">
        <f>_xlfn.XLOOKUP(O13,Admin!$A$2:$A$601,Admin!$C$2:$C$601,"",0)</f>
        <v/>
      </c>
      <c r="Q13" s="21" t="str">
        <f>_xlfn.XLOOKUP(O13,Admin!$A$2:$A$601,Admin!$D$2:$D$601,"",0)</f>
        <v/>
      </c>
      <c r="R13" s="21" t="str">
        <f>_xlfn.XLOOKUP(O13,Admin!$A$2:$A$601,Admin!$E$2:$E$601,"",0)</f>
        <v/>
      </c>
      <c r="S13" s="45"/>
      <c r="T13" s="21" t="str">
        <f t="shared" si="2"/>
        <v/>
      </c>
      <c r="V13" s="45"/>
      <c r="W13" s="21" t="str">
        <f>_xlfn.XLOOKUP(V13,Admin!$A$2:$A$601,Admin!$C$2:$C$601,"",0)</f>
        <v/>
      </c>
      <c r="X13" s="21" t="str">
        <f>_xlfn.XLOOKUP(V13,Admin!$A$2:$A$601,Admin!$D$2:$D$601,"",0)</f>
        <v/>
      </c>
      <c r="Y13" s="21" t="str">
        <f>_xlfn.XLOOKUP(V13,Admin!$A$2:$A$601,Admin!$E$2:$E$601,"",0)</f>
        <v/>
      </c>
      <c r="Z13" s="45"/>
      <c r="AA13" s="21" t="str">
        <f t="shared" si="3"/>
        <v/>
      </c>
      <c r="AC13" s="45"/>
      <c r="AD13" s="21" t="str">
        <f>_xlfn.XLOOKUP(AC13,Admin!$A$2:$A$601,Admin!$C$2:$C$601,"",0)</f>
        <v/>
      </c>
      <c r="AE13" s="21" t="str">
        <f>_xlfn.XLOOKUP(AC13,Admin!$A$2:$A$601,Admin!$D$2:$D$601,"",0)</f>
        <v/>
      </c>
      <c r="AF13" s="21" t="str">
        <f>_xlfn.XLOOKUP(AC13,Admin!$A$2:$A$601,Admin!$E$2:$E$601,"",0)</f>
        <v/>
      </c>
      <c r="AG13" s="45"/>
      <c r="AH13" s="21" t="str">
        <f t="shared" si="4"/>
        <v/>
      </c>
    </row>
    <row r="14" spans="1:34" x14ac:dyDescent="0.35">
      <c r="A14" s="45"/>
      <c r="B14" s="21" t="str">
        <f>_xlfn.XLOOKUP(A14,Admin!$A$2:$A$601,Admin!$C$2:$C$601,"",0)</f>
        <v/>
      </c>
      <c r="C14" s="21" t="str">
        <f>_xlfn.XLOOKUP(A14,Admin!$A$2:$A$601,Admin!$D$2:$D$601,"",0)</f>
        <v/>
      </c>
      <c r="D14" s="21" t="str">
        <f>_xlfn.XLOOKUP(A14,Admin!$A$2:$A$601,Admin!$E$2:$E$601,"",0)</f>
        <v/>
      </c>
      <c r="E14" s="45"/>
      <c r="F14" s="21" t="str">
        <f t="shared" si="0"/>
        <v/>
      </c>
      <c r="H14" s="45"/>
      <c r="I14" s="21" t="str">
        <f>_xlfn.XLOOKUP(H14,Admin!$A$2:$A$601,Admin!$C$2:$C$601,"",0)</f>
        <v/>
      </c>
      <c r="J14" s="21" t="str">
        <f>_xlfn.XLOOKUP(H14,Admin!$A$2:$A$601,Admin!$D$2:$D$601,"",0)</f>
        <v/>
      </c>
      <c r="K14" s="21" t="str">
        <f>_xlfn.XLOOKUP(H14,Admin!$A$2:$A$601,Admin!$E$2:$E$601,"",0)</f>
        <v/>
      </c>
      <c r="L14" s="45"/>
      <c r="M14" s="21" t="str">
        <f t="shared" si="1"/>
        <v/>
      </c>
      <c r="O14" s="45"/>
      <c r="P14" s="21" t="str">
        <f>_xlfn.XLOOKUP(O14,Admin!$A$2:$A$601,Admin!$C$2:$C$601,"",0)</f>
        <v/>
      </c>
      <c r="Q14" s="21" t="str">
        <f>_xlfn.XLOOKUP(O14,Admin!$A$2:$A$601,Admin!$D$2:$D$601,"",0)</f>
        <v/>
      </c>
      <c r="R14" s="21" t="str">
        <f>_xlfn.XLOOKUP(O14,Admin!$A$2:$A$601,Admin!$E$2:$E$601,"",0)</f>
        <v/>
      </c>
      <c r="S14" s="45"/>
      <c r="T14" s="21" t="str">
        <f t="shared" si="2"/>
        <v/>
      </c>
      <c r="V14" s="45"/>
      <c r="W14" s="21" t="str">
        <f>_xlfn.XLOOKUP(V14,Admin!$A$2:$A$601,Admin!$C$2:$C$601,"",0)</f>
        <v/>
      </c>
      <c r="X14" s="21" t="str">
        <f>_xlfn.XLOOKUP(V14,Admin!$A$2:$A$601,Admin!$D$2:$D$601,"",0)</f>
        <v/>
      </c>
      <c r="Y14" s="21" t="str">
        <f>_xlfn.XLOOKUP(V14,Admin!$A$2:$A$601,Admin!$E$2:$E$601,"",0)</f>
        <v/>
      </c>
      <c r="Z14" s="45"/>
      <c r="AA14" s="21" t="str">
        <f t="shared" si="3"/>
        <v/>
      </c>
      <c r="AC14" s="45"/>
      <c r="AD14" s="21" t="str">
        <f>_xlfn.XLOOKUP(AC14,Admin!$A$2:$A$601,Admin!$C$2:$C$601,"",0)</f>
        <v/>
      </c>
      <c r="AE14" s="21" t="str">
        <f>_xlfn.XLOOKUP(AC14,Admin!$A$2:$A$601,Admin!$D$2:$D$601,"",0)</f>
        <v/>
      </c>
      <c r="AF14" s="21" t="str">
        <f>_xlfn.XLOOKUP(AC14,Admin!$A$2:$A$601,Admin!$E$2:$E$601,"",0)</f>
        <v/>
      </c>
      <c r="AG14" s="45"/>
      <c r="AH14" s="21" t="str">
        <f t="shared" si="4"/>
        <v/>
      </c>
    </row>
    <row r="15" spans="1:34" x14ac:dyDescent="0.35">
      <c r="A15" s="45"/>
      <c r="B15" s="21" t="str">
        <f>_xlfn.XLOOKUP(A15,Admin!$A$2:$A$601,Admin!$C$2:$C$601,"",0)</f>
        <v/>
      </c>
      <c r="C15" s="21" t="str">
        <f>_xlfn.XLOOKUP(A15,Admin!$A$2:$A$601,Admin!$D$2:$D$601,"",0)</f>
        <v/>
      </c>
      <c r="D15" s="21" t="str">
        <f>_xlfn.XLOOKUP(A15,Admin!$A$2:$A$601,Admin!$E$2:$E$601,"",0)</f>
        <v/>
      </c>
      <c r="E15" s="45"/>
      <c r="F15" s="21" t="str">
        <f t="shared" si="0"/>
        <v/>
      </c>
      <c r="H15" s="45"/>
      <c r="I15" s="21" t="str">
        <f>_xlfn.XLOOKUP(H15,Admin!$A$2:$A$601,Admin!$C$2:$C$601,"",0)</f>
        <v/>
      </c>
      <c r="J15" s="21" t="str">
        <f>_xlfn.XLOOKUP(H15,Admin!$A$2:$A$601,Admin!$D$2:$D$601,"",0)</f>
        <v/>
      </c>
      <c r="K15" s="21" t="str">
        <f>_xlfn.XLOOKUP(H15,Admin!$A$2:$A$601,Admin!$E$2:$E$601,"",0)</f>
        <v/>
      </c>
      <c r="L15" s="45"/>
      <c r="M15" s="21" t="str">
        <f t="shared" si="1"/>
        <v/>
      </c>
      <c r="O15" s="45"/>
      <c r="P15" s="21" t="str">
        <f>_xlfn.XLOOKUP(O15,Admin!$A$2:$A$601,Admin!$C$2:$C$601,"",0)</f>
        <v/>
      </c>
      <c r="Q15" s="21" t="str">
        <f>_xlfn.XLOOKUP(O15,Admin!$A$2:$A$601,Admin!$D$2:$D$601,"",0)</f>
        <v/>
      </c>
      <c r="R15" s="21" t="str">
        <f>_xlfn.XLOOKUP(O15,Admin!$A$2:$A$601,Admin!$E$2:$E$601,"",0)</f>
        <v/>
      </c>
      <c r="S15" s="45"/>
      <c r="T15" s="21" t="str">
        <f t="shared" si="2"/>
        <v/>
      </c>
      <c r="V15" s="45"/>
      <c r="W15" s="21" t="str">
        <f>_xlfn.XLOOKUP(V15,Admin!$A$2:$A$601,Admin!$C$2:$C$601,"",0)</f>
        <v/>
      </c>
      <c r="X15" s="21" t="str">
        <f>_xlfn.XLOOKUP(V15,Admin!$A$2:$A$601,Admin!$D$2:$D$601,"",0)</f>
        <v/>
      </c>
      <c r="Y15" s="21" t="str">
        <f>_xlfn.XLOOKUP(V15,Admin!$A$2:$A$601,Admin!$E$2:$E$601,"",0)</f>
        <v/>
      </c>
      <c r="Z15" s="45"/>
      <c r="AA15" s="21" t="str">
        <f t="shared" si="3"/>
        <v/>
      </c>
      <c r="AC15" s="45"/>
      <c r="AD15" s="21" t="str">
        <f>_xlfn.XLOOKUP(AC15,Admin!$A$2:$A$601,Admin!$C$2:$C$601,"",0)</f>
        <v/>
      </c>
      <c r="AE15" s="21" t="str">
        <f>_xlfn.XLOOKUP(AC15,Admin!$A$2:$A$601,Admin!$D$2:$D$601,"",0)</f>
        <v/>
      </c>
      <c r="AF15" s="21" t="str">
        <f>_xlfn.XLOOKUP(AC15,Admin!$A$2:$A$601,Admin!$E$2:$E$601,"",0)</f>
        <v/>
      </c>
      <c r="AG15" s="45"/>
      <c r="AH15" s="21" t="str">
        <f t="shared" si="4"/>
        <v/>
      </c>
    </row>
    <row r="16" spans="1:34" x14ac:dyDescent="0.35">
      <c r="A16" s="45"/>
      <c r="B16" s="21" t="str">
        <f>_xlfn.XLOOKUP(A16,Admin!$A$2:$A$601,Admin!$C$2:$C$601,"",0)</f>
        <v/>
      </c>
      <c r="C16" s="21" t="str">
        <f>_xlfn.XLOOKUP(A16,Admin!$A$2:$A$601,Admin!$D$2:$D$601,"",0)</f>
        <v/>
      </c>
      <c r="D16" s="21" t="str">
        <f>_xlfn.XLOOKUP(A16,Admin!$A$2:$A$601,Admin!$E$2:$E$601,"",0)</f>
        <v/>
      </c>
      <c r="E16" s="45"/>
      <c r="F16" s="21" t="str">
        <f t="shared" si="0"/>
        <v/>
      </c>
      <c r="H16" s="45"/>
      <c r="I16" s="21" t="str">
        <f>_xlfn.XLOOKUP(H16,Admin!$A$2:$A$601,Admin!$C$2:$C$601,"",0)</f>
        <v/>
      </c>
      <c r="J16" s="21" t="str">
        <f>_xlfn.XLOOKUP(H16,Admin!$A$2:$A$601,Admin!$D$2:$D$601,"",0)</f>
        <v/>
      </c>
      <c r="K16" s="21" t="str">
        <f>_xlfn.XLOOKUP(H16,Admin!$A$2:$A$601,Admin!$E$2:$E$601,"",0)</f>
        <v/>
      </c>
      <c r="L16" s="45"/>
      <c r="M16" s="21" t="str">
        <f t="shared" si="1"/>
        <v/>
      </c>
      <c r="O16" s="45"/>
      <c r="P16" s="21" t="str">
        <f>_xlfn.XLOOKUP(O16,Admin!$A$2:$A$601,Admin!$C$2:$C$601,"",0)</f>
        <v/>
      </c>
      <c r="Q16" s="21" t="str">
        <f>_xlfn.XLOOKUP(O16,Admin!$A$2:$A$601,Admin!$D$2:$D$601,"",0)</f>
        <v/>
      </c>
      <c r="R16" s="21" t="str">
        <f>_xlfn.XLOOKUP(O16,Admin!$A$2:$A$601,Admin!$E$2:$E$601,"",0)</f>
        <v/>
      </c>
      <c r="S16" s="45"/>
      <c r="T16" s="21" t="str">
        <f t="shared" si="2"/>
        <v/>
      </c>
      <c r="V16" s="45"/>
      <c r="W16" s="21" t="str">
        <f>_xlfn.XLOOKUP(V16,Admin!$A$2:$A$601,Admin!$C$2:$C$601,"",0)</f>
        <v/>
      </c>
      <c r="X16" s="21" t="str">
        <f>_xlfn.XLOOKUP(V16,Admin!$A$2:$A$601,Admin!$D$2:$D$601,"",0)</f>
        <v/>
      </c>
      <c r="Y16" s="21" t="str">
        <f>_xlfn.XLOOKUP(V16,Admin!$A$2:$A$601,Admin!$E$2:$E$601,"",0)</f>
        <v/>
      </c>
      <c r="Z16" s="45"/>
      <c r="AA16" s="21" t="str">
        <f t="shared" si="3"/>
        <v/>
      </c>
      <c r="AC16" s="45"/>
      <c r="AD16" s="21" t="str">
        <f>_xlfn.XLOOKUP(AC16,Admin!$A$2:$A$601,Admin!$C$2:$C$601,"",0)</f>
        <v/>
      </c>
      <c r="AE16" s="21" t="str">
        <f>_xlfn.XLOOKUP(AC16,Admin!$A$2:$A$601,Admin!$D$2:$D$601,"",0)</f>
        <v/>
      </c>
      <c r="AF16" s="21" t="str">
        <f>_xlfn.XLOOKUP(AC16,Admin!$A$2:$A$601,Admin!$E$2:$E$601,"",0)</f>
        <v/>
      </c>
      <c r="AG16" s="45"/>
      <c r="AH16" s="21" t="str">
        <f t="shared" si="4"/>
        <v/>
      </c>
    </row>
    <row r="17" spans="1:34" x14ac:dyDescent="0.35">
      <c r="A17" s="45"/>
      <c r="B17" s="21" t="str">
        <f>_xlfn.XLOOKUP(A17,Admin!$A$2:$A$601,Admin!$C$2:$C$601,"",0)</f>
        <v/>
      </c>
      <c r="C17" s="21" t="str">
        <f>_xlfn.XLOOKUP(A17,Admin!$A$2:$A$601,Admin!$D$2:$D$601,"",0)</f>
        <v/>
      </c>
      <c r="D17" s="21" t="str">
        <f>_xlfn.XLOOKUP(A17,Admin!$A$2:$A$601,Admin!$E$2:$E$601,"",0)</f>
        <v/>
      </c>
      <c r="E17" s="45"/>
      <c r="F17" s="21" t="str">
        <f t="shared" si="0"/>
        <v/>
      </c>
      <c r="H17" s="45"/>
      <c r="I17" s="21" t="str">
        <f>_xlfn.XLOOKUP(H17,Admin!$A$2:$A$601,Admin!$C$2:$C$601,"",0)</f>
        <v/>
      </c>
      <c r="J17" s="21" t="str">
        <f>_xlfn.XLOOKUP(H17,Admin!$A$2:$A$601,Admin!$D$2:$D$601,"",0)</f>
        <v/>
      </c>
      <c r="K17" s="21" t="str">
        <f>_xlfn.XLOOKUP(H17,Admin!$A$2:$A$601,Admin!$E$2:$E$601,"",0)</f>
        <v/>
      </c>
      <c r="L17" s="45"/>
      <c r="M17" s="21" t="str">
        <f t="shared" si="1"/>
        <v/>
      </c>
      <c r="O17" s="45"/>
      <c r="P17" s="21" t="str">
        <f>_xlfn.XLOOKUP(O17,Admin!$A$2:$A$601,Admin!$C$2:$C$601,"",0)</f>
        <v/>
      </c>
      <c r="Q17" s="21" t="str">
        <f>_xlfn.XLOOKUP(O17,Admin!$A$2:$A$601,Admin!$D$2:$D$601,"",0)</f>
        <v/>
      </c>
      <c r="R17" s="21" t="str">
        <f>_xlfn.XLOOKUP(O17,Admin!$A$2:$A$601,Admin!$E$2:$E$601,"",0)</f>
        <v/>
      </c>
      <c r="S17" s="45"/>
      <c r="T17" s="21" t="str">
        <f t="shared" si="2"/>
        <v/>
      </c>
      <c r="V17" s="45"/>
      <c r="W17" s="21" t="str">
        <f>_xlfn.XLOOKUP(V17,Admin!$A$2:$A$601,Admin!$C$2:$C$601,"",0)</f>
        <v/>
      </c>
      <c r="X17" s="21" t="str">
        <f>_xlfn.XLOOKUP(V17,Admin!$A$2:$A$601,Admin!$D$2:$D$601,"",0)</f>
        <v/>
      </c>
      <c r="Y17" s="21" t="str">
        <f>_xlfn.XLOOKUP(V17,Admin!$A$2:$A$601,Admin!$E$2:$E$601,"",0)</f>
        <v/>
      </c>
      <c r="Z17" s="45"/>
      <c r="AA17" s="21" t="str">
        <f t="shared" si="3"/>
        <v/>
      </c>
      <c r="AC17" s="45"/>
      <c r="AD17" s="21" t="str">
        <f>_xlfn.XLOOKUP(AC17,Admin!$A$2:$A$601,Admin!$C$2:$C$601,"",0)</f>
        <v/>
      </c>
      <c r="AE17" s="21" t="str">
        <f>_xlfn.XLOOKUP(AC17,Admin!$A$2:$A$601,Admin!$D$2:$D$601,"",0)</f>
        <v/>
      </c>
      <c r="AF17" s="21" t="str">
        <f>_xlfn.XLOOKUP(AC17,Admin!$A$2:$A$601,Admin!$E$2:$E$601,"",0)</f>
        <v/>
      </c>
      <c r="AG17" s="45"/>
      <c r="AH17" s="21" t="str">
        <f t="shared" si="4"/>
        <v/>
      </c>
    </row>
    <row r="18" spans="1:34" x14ac:dyDescent="0.35">
      <c r="A18" s="45"/>
      <c r="B18" s="21" t="str">
        <f>_xlfn.XLOOKUP(A18,Admin!$A$2:$A$601,Admin!$C$2:$C$601,"",0)</f>
        <v/>
      </c>
      <c r="C18" s="21" t="str">
        <f>_xlfn.XLOOKUP(A18,Admin!$A$2:$A$601,Admin!$D$2:$D$601,"",0)</f>
        <v/>
      </c>
      <c r="D18" s="21" t="str">
        <f>_xlfn.XLOOKUP(A18,Admin!$A$2:$A$601,Admin!$E$2:$E$601,"",0)</f>
        <v/>
      </c>
      <c r="E18" s="45"/>
      <c r="F18" s="21" t="str">
        <f t="shared" si="0"/>
        <v/>
      </c>
      <c r="H18" s="45"/>
      <c r="I18" s="21" t="str">
        <f>_xlfn.XLOOKUP(H18,Admin!$A$2:$A$601,Admin!$C$2:$C$601,"",0)</f>
        <v/>
      </c>
      <c r="J18" s="21" t="str">
        <f>_xlfn.XLOOKUP(H18,Admin!$A$2:$A$601,Admin!$D$2:$D$601,"",0)</f>
        <v/>
      </c>
      <c r="K18" s="21" t="str">
        <f>_xlfn.XLOOKUP(H18,Admin!$A$2:$A$601,Admin!$E$2:$E$601,"",0)</f>
        <v/>
      </c>
      <c r="L18" s="45"/>
      <c r="M18" s="21" t="str">
        <f t="shared" si="1"/>
        <v/>
      </c>
      <c r="O18" s="45"/>
      <c r="P18" s="21" t="str">
        <f>_xlfn.XLOOKUP(O18,Admin!$A$2:$A$601,Admin!$C$2:$C$601,"",0)</f>
        <v/>
      </c>
      <c r="Q18" s="21" t="str">
        <f>_xlfn.XLOOKUP(O18,Admin!$A$2:$A$601,Admin!$D$2:$D$601,"",0)</f>
        <v/>
      </c>
      <c r="R18" s="21" t="str">
        <f>_xlfn.XLOOKUP(O18,Admin!$A$2:$A$601,Admin!$E$2:$E$601,"",0)</f>
        <v/>
      </c>
      <c r="S18" s="45"/>
      <c r="T18" s="21" t="str">
        <f t="shared" si="2"/>
        <v/>
      </c>
      <c r="V18" s="45"/>
      <c r="W18" s="21" t="str">
        <f>_xlfn.XLOOKUP(V18,Admin!$A$2:$A$601,Admin!$C$2:$C$601,"",0)</f>
        <v/>
      </c>
      <c r="X18" s="21" t="str">
        <f>_xlfn.XLOOKUP(V18,Admin!$A$2:$A$601,Admin!$D$2:$D$601,"",0)</f>
        <v/>
      </c>
      <c r="Y18" s="21" t="str">
        <f>_xlfn.XLOOKUP(V18,Admin!$A$2:$A$601,Admin!$E$2:$E$601,"",0)</f>
        <v/>
      </c>
      <c r="Z18" s="45"/>
      <c r="AA18" s="21" t="str">
        <f t="shared" si="3"/>
        <v/>
      </c>
      <c r="AC18" s="45"/>
      <c r="AD18" s="21" t="str">
        <f>_xlfn.XLOOKUP(AC18,Admin!$A$2:$A$601,Admin!$C$2:$C$601,"",0)</f>
        <v/>
      </c>
      <c r="AE18" s="21" t="str">
        <f>_xlfn.XLOOKUP(AC18,Admin!$A$2:$A$601,Admin!$D$2:$D$601,"",0)</f>
        <v/>
      </c>
      <c r="AF18" s="21" t="str">
        <f>_xlfn.XLOOKUP(AC18,Admin!$A$2:$A$601,Admin!$E$2:$E$601,"",0)</f>
        <v/>
      </c>
      <c r="AG18" s="45"/>
      <c r="AH18" s="21" t="str">
        <f t="shared" si="4"/>
        <v/>
      </c>
    </row>
    <row r="19" spans="1:34" x14ac:dyDescent="0.35">
      <c r="A19" s="45"/>
      <c r="B19" s="21" t="str">
        <f>_xlfn.XLOOKUP(A19,Admin!$A$2:$A$601,Admin!$C$2:$C$601,"",0)</f>
        <v/>
      </c>
      <c r="C19" s="21" t="str">
        <f>_xlfn.XLOOKUP(A19,Admin!$A$2:$A$601,Admin!$D$2:$D$601,"",0)</f>
        <v/>
      </c>
      <c r="D19" s="21" t="str">
        <f>_xlfn.XLOOKUP(A19,Admin!$A$2:$A$601,Admin!$E$2:$E$601,"",0)</f>
        <v/>
      </c>
      <c r="E19" s="45"/>
      <c r="F19" s="21" t="str">
        <f t="shared" si="0"/>
        <v/>
      </c>
      <c r="H19" s="45"/>
      <c r="I19" s="21" t="str">
        <f>_xlfn.XLOOKUP(H19,Admin!$A$2:$A$601,Admin!$C$2:$C$601,"",0)</f>
        <v/>
      </c>
      <c r="J19" s="21" t="str">
        <f>_xlfn.XLOOKUP(H19,Admin!$A$2:$A$601,Admin!$D$2:$D$601,"",0)</f>
        <v/>
      </c>
      <c r="K19" s="21" t="str">
        <f>_xlfn.XLOOKUP(H19,Admin!$A$2:$A$601,Admin!$E$2:$E$601,"",0)</f>
        <v/>
      </c>
      <c r="L19" s="45"/>
      <c r="M19" s="21" t="str">
        <f t="shared" si="1"/>
        <v/>
      </c>
      <c r="O19" s="45"/>
      <c r="P19" s="21" t="str">
        <f>_xlfn.XLOOKUP(O19,Admin!$A$2:$A$601,Admin!$C$2:$C$601,"",0)</f>
        <v/>
      </c>
      <c r="Q19" s="21" t="str">
        <f>_xlfn.XLOOKUP(O19,Admin!$A$2:$A$601,Admin!$D$2:$D$601,"",0)</f>
        <v/>
      </c>
      <c r="R19" s="21" t="str">
        <f>_xlfn.XLOOKUP(O19,Admin!$A$2:$A$601,Admin!$E$2:$E$601,"",0)</f>
        <v/>
      </c>
      <c r="S19" s="45"/>
      <c r="T19" s="21" t="str">
        <f t="shared" si="2"/>
        <v/>
      </c>
      <c r="V19" s="45"/>
      <c r="W19" s="21" t="str">
        <f>_xlfn.XLOOKUP(V19,Admin!$A$2:$A$601,Admin!$C$2:$C$601,"",0)</f>
        <v/>
      </c>
      <c r="X19" s="21" t="str">
        <f>_xlfn.XLOOKUP(V19,Admin!$A$2:$A$601,Admin!$D$2:$D$601,"",0)</f>
        <v/>
      </c>
      <c r="Y19" s="21" t="str">
        <f>_xlfn.XLOOKUP(V19,Admin!$A$2:$A$601,Admin!$E$2:$E$601,"",0)</f>
        <v/>
      </c>
      <c r="Z19" s="45"/>
      <c r="AA19" s="21" t="str">
        <f t="shared" si="3"/>
        <v/>
      </c>
      <c r="AC19" s="45"/>
      <c r="AD19" s="21" t="str">
        <f>_xlfn.XLOOKUP(AC19,Admin!$A$2:$A$601,Admin!$C$2:$C$601,"",0)</f>
        <v/>
      </c>
      <c r="AE19" s="21" t="str">
        <f>_xlfn.XLOOKUP(AC19,Admin!$A$2:$A$601,Admin!$D$2:$D$601,"",0)</f>
        <v/>
      </c>
      <c r="AF19" s="21" t="str">
        <f>_xlfn.XLOOKUP(AC19,Admin!$A$2:$A$601,Admin!$E$2:$E$601,"",0)</f>
        <v/>
      </c>
      <c r="AG19" s="45"/>
      <c r="AH19" s="21" t="str">
        <f t="shared" si="4"/>
        <v/>
      </c>
    </row>
    <row r="20" spans="1:34" x14ac:dyDescent="0.35">
      <c r="A20" s="45"/>
      <c r="B20" s="21" t="str">
        <f>_xlfn.XLOOKUP(A20,Admin!$A$2:$A$601,Admin!$C$2:$C$601,"",0)</f>
        <v/>
      </c>
      <c r="C20" s="21" t="str">
        <f>_xlfn.XLOOKUP(A20,Admin!$A$2:$A$601,Admin!$D$2:$D$601,"",0)</f>
        <v/>
      </c>
      <c r="D20" s="21" t="str">
        <f>_xlfn.XLOOKUP(A20,Admin!$A$2:$A$601,Admin!$E$2:$E$601,"",0)</f>
        <v/>
      </c>
      <c r="E20" s="45"/>
      <c r="F20" s="21" t="str">
        <f t="shared" si="0"/>
        <v/>
      </c>
      <c r="H20" s="45"/>
      <c r="I20" s="21" t="str">
        <f>_xlfn.XLOOKUP(H20,Admin!$A$2:$A$601,Admin!$C$2:$C$601,"",0)</f>
        <v/>
      </c>
      <c r="J20" s="21" t="str">
        <f>_xlfn.XLOOKUP(H20,Admin!$A$2:$A$601,Admin!$D$2:$D$601,"",0)</f>
        <v/>
      </c>
      <c r="K20" s="21" t="str">
        <f>_xlfn.XLOOKUP(H20,Admin!$A$2:$A$601,Admin!$E$2:$E$601,"",0)</f>
        <v/>
      </c>
      <c r="L20" s="45"/>
      <c r="M20" s="21" t="str">
        <f t="shared" si="1"/>
        <v/>
      </c>
      <c r="O20" s="45"/>
      <c r="P20" s="21" t="str">
        <f>_xlfn.XLOOKUP(O20,Admin!$A$2:$A$601,Admin!$C$2:$C$601,"",0)</f>
        <v/>
      </c>
      <c r="Q20" s="21" t="str">
        <f>_xlfn.XLOOKUP(O20,Admin!$A$2:$A$601,Admin!$D$2:$D$601,"",0)</f>
        <v/>
      </c>
      <c r="R20" s="21" t="str">
        <f>_xlfn.XLOOKUP(O20,Admin!$A$2:$A$601,Admin!$E$2:$E$601,"",0)</f>
        <v/>
      </c>
      <c r="S20" s="45"/>
      <c r="T20" s="21" t="str">
        <f t="shared" si="2"/>
        <v/>
      </c>
      <c r="V20" s="45"/>
      <c r="W20" s="21" t="str">
        <f>_xlfn.XLOOKUP(V20,Admin!$A$2:$A$601,Admin!$C$2:$C$601,"",0)</f>
        <v/>
      </c>
      <c r="X20" s="21" t="str">
        <f>_xlfn.XLOOKUP(V20,Admin!$A$2:$A$601,Admin!$D$2:$D$601,"",0)</f>
        <v/>
      </c>
      <c r="Y20" s="21" t="str">
        <f>_xlfn.XLOOKUP(V20,Admin!$A$2:$A$601,Admin!$E$2:$E$601,"",0)</f>
        <v/>
      </c>
      <c r="Z20" s="45"/>
      <c r="AA20" s="21" t="str">
        <f t="shared" si="3"/>
        <v/>
      </c>
      <c r="AC20" s="45"/>
      <c r="AD20" s="21" t="str">
        <f>_xlfn.XLOOKUP(AC20,Admin!$A$2:$A$601,Admin!$C$2:$C$601,"",0)</f>
        <v/>
      </c>
      <c r="AE20" s="21" t="str">
        <f>_xlfn.XLOOKUP(AC20,Admin!$A$2:$A$601,Admin!$D$2:$D$601,"",0)</f>
        <v/>
      </c>
      <c r="AF20" s="21" t="str">
        <f>_xlfn.XLOOKUP(AC20,Admin!$A$2:$A$601,Admin!$E$2:$E$601,"",0)</f>
        <v/>
      </c>
      <c r="AG20" s="45"/>
      <c r="AH20" s="21" t="str">
        <f t="shared" si="4"/>
        <v/>
      </c>
    </row>
    <row r="21" spans="1:34" x14ac:dyDescent="0.35">
      <c r="A21" s="45"/>
      <c r="B21" s="21" t="str">
        <f>_xlfn.XLOOKUP(A21,Admin!$A$2:$A$601,Admin!$C$2:$C$601,"",0)</f>
        <v/>
      </c>
      <c r="C21" s="21" t="str">
        <f>_xlfn.XLOOKUP(A21,Admin!$A$2:$A$601,Admin!$D$2:$D$601,"",0)</f>
        <v/>
      </c>
      <c r="D21" s="21" t="str">
        <f>_xlfn.XLOOKUP(A21,Admin!$A$2:$A$601,Admin!$E$2:$E$601,"",0)</f>
        <v/>
      </c>
      <c r="E21" s="45"/>
      <c r="F21" s="21" t="str">
        <f t="shared" si="0"/>
        <v/>
      </c>
      <c r="H21" s="45"/>
      <c r="I21" s="21" t="str">
        <f>_xlfn.XLOOKUP(H21,Admin!$A$2:$A$601,Admin!$C$2:$C$601,"",0)</f>
        <v/>
      </c>
      <c r="J21" s="21" t="str">
        <f>_xlfn.XLOOKUP(H21,Admin!$A$2:$A$601,Admin!$D$2:$D$601,"",0)</f>
        <v/>
      </c>
      <c r="K21" s="21" t="str">
        <f>_xlfn.XLOOKUP(H21,Admin!$A$2:$A$601,Admin!$E$2:$E$601,"",0)</f>
        <v/>
      </c>
      <c r="L21" s="45"/>
      <c r="M21" s="21" t="str">
        <f t="shared" si="1"/>
        <v/>
      </c>
      <c r="O21" s="45"/>
      <c r="P21" s="21" t="str">
        <f>_xlfn.XLOOKUP(O21,Admin!$A$2:$A$601,Admin!$C$2:$C$601,"",0)</f>
        <v/>
      </c>
      <c r="Q21" s="21" t="str">
        <f>_xlfn.XLOOKUP(O21,Admin!$A$2:$A$601,Admin!$D$2:$D$601,"",0)</f>
        <v/>
      </c>
      <c r="R21" s="21" t="str">
        <f>_xlfn.XLOOKUP(O21,Admin!$A$2:$A$601,Admin!$E$2:$E$601,"",0)</f>
        <v/>
      </c>
      <c r="S21" s="45"/>
      <c r="T21" s="21" t="str">
        <f t="shared" si="2"/>
        <v/>
      </c>
      <c r="V21" s="45"/>
      <c r="W21" s="21" t="str">
        <f>_xlfn.XLOOKUP(V21,Admin!$A$2:$A$601,Admin!$C$2:$C$601,"",0)</f>
        <v/>
      </c>
      <c r="X21" s="21" t="str">
        <f>_xlfn.XLOOKUP(V21,Admin!$A$2:$A$601,Admin!$D$2:$D$601,"",0)</f>
        <v/>
      </c>
      <c r="Y21" s="21" t="str">
        <f>_xlfn.XLOOKUP(V21,Admin!$A$2:$A$601,Admin!$E$2:$E$601,"",0)</f>
        <v/>
      </c>
      <c r="Z21" s="45"/>
      <c r="AA21" s="21" t="str">
        <f t="shared" si="3"/>
        <v/>
      </c>
      <c r="AC21" s="45"/>
      <c r="AD21" s="21" t="str">
        <f>_xlfn.XLOOKUP(AC21,Admin!$A$2:$A$601,Admin!$C$2:$C$601,"",0)</f>
        <v/>
      </c>
      <c r="AE21" s="21" t="str">
        <f>_xlfn.XLOOKUP(AC21,Admin!$A$2:$A$601,Admin!$D$2:$D$601,"",0)</f>
        <v/>
      </c>
      <c r="AF21" s="21" t="str">
        <f>_xlfn.XLOOKUP(AC21,Admin!$A$2:$A$601,Admin!$E$2:$E$601,"",0)</f>
        <v/>
      </c>
      <c r="AG21" s="45"/>
      <c r="AH21" s="21" t="str">
        <f t="shared" si="4"/>
        <v/>
      </c>
    </row>
    <row r="22" spans="1:34" x14ac:dyDescent="0.35">
      <c r="A22" s="45"/>
      <c r="B22" s="21" t="str">
        <f>_xlfn.XLOOKUP(A22,Admin!$A$2:$A$601,Admin!$C$2:$C$601,"",0)</f>
        <v/>
      </c>
      <c r="C22" s="21" t="str">
        <f>_xlfn.XLOOKUP(A22,Admin!$A$2:$A$601,Admin!$D$2:$D$601,"",0)</f>
        <v/>
      </c>
      <c r="D22" s="21" t="str">
        <f>_xlfn.XLOOKUP(A22,Admin!$A$2:$A$601,Admin!$E$2:$E$601,"",0)</f>
        <v/>
      </c>
      <c r="E22" s="45"/>
      <c r="F22" s="21" t="str">
        <f t="shared" si="0"/>
        <v/>
      </c>
      <c r="H22" s="45"/>
      <c r="I22" s="21" t="str">
        <f>_xlfn.XLOOKUP(H22,Admin!$A$2:$A$601,Admin!$C$2:$C$601,"",0)</f>
        <v/>
      </c>
      <c r="J22" s="21" t="str">
        <f>_xlfn.XLOOKUP(H22,Admin!$A$2:$A$601,Admin!$D$2:$D$601,"",0)</f>
        <v/>
      </c>
      <c r="K22" s="21" t="str">
        <f>_xlfn.XLOOKUP(H22,Admin!$A$2:$A$601,Admin!$E$2:$E$601,"",0)</f>
        <v/>
      </c>
      <c r="L22" s="45"/>
      <c r="M22" s="21" t="str">
        <f t="shared" si="1"/>
        <v/>
      </c>
      <c r="O22" s="45"/>
      <c r="P22" s="21" t="str">
        <f>_xlfn.XLOOKUP(O22,Admin!$A$2:$A$601,Admin!$C$2:$C$601,"",0)</f>
        <v/>
      </c>
      <c r="Q22" s="21" t="str">
        <f>_xlfn.XLOOKUP(O22,Admin!$A$2:$A$601,Admin!$D$2:$D$601,"",0)</f>
        <v/>
      </c>
      <c r="R22" s="21" t="str">
        <f>_xlfn.XLOOKUP(O22,Admin!$A$2:$A$601,Admin!$E$2:$E$601,"",0)</f>
        <v/>
      </c>
      <c r="S22" s="45"/>
      <c r="T22" s="21" t="str">
        <f t="shared" si="2"/>
        <v/>
      </c>
      <c r="V22" s="45"/>
      <c r="W22" s="21" t="str">
        <f>_xlfn.XLOOKUP(V22,Admin!$A$2:$A$601,Admin!$C$2:$C$601,"",0)</f>
        <v/>
      </c>
      <c r="X22" s="21" t="str">
        <f>_xlfn.XLOOKUP(V22,Admin!$A$2:$A$601,Admin!$D$2:$D$601,"",0)</f>
        <v/>
      </c>
      <c r="Y22" s="21" t="str">
        <f>_xlfn.XLOOKUP(V22,Admin!$A$2:$A$601,Admin!$E$2:$E$601,"",0)</f>
        <v/>
      </c>
      <c r="Z22" s="45"/>
      <c r="AA22" s="21" t="str">
        <f t="shared" si="3"/>
        <v/>
      </c>
      <c r="AC22" s="45"/>
      <c r="AD22" s="21" t="str">
        <f>_xlfn.XLOOKUP(AC22,Admin!$A$2:$A$601,Admin!$C$2:$C$601,"",0)</f>
        <v/>
      </c>
      <c r="AE22" s="21" t="str">
        <f>_xlfn.XLOOKUP(AC22,Admin!$A$2:$A$601,Admin!$D$2:$D$601,"",0)</f>
        <v/>
      </c>
      <c r="AF22" s="21" t="str">
        <f>_xlfn.XLOOKUP(AC22,Admin!$A$2:$A$601,Admin!$E$2:$E$601,"",0)</f>
        <v/>
      </c>
      <c r="AG22" s="45"/>
      <c r="AH22" s="21" t="str">
        <f t="shared" si="4"/>
        <v/>
      </c>
    </row>
    <row r="23" spans="1:34" x14ac:dyDescent="0.35">
      <c r="A23" s="45"/>
      <c r="B23" s="21" t="str">
        <f>_xlfn.XLOOKUP(A23,Admin!$A$2:$A$601,Admin!$C$2:$C$601,"",0)</f>
        <v/>
      </c>
      <c r="C23" s="21" t="str">
        <f>_xlfn.XLOOKUP(A23,Admin!$A$2:$A$601,Admin!$D$2:$D$601,"",0)</f>
        <v/>
      </c>
      <c r="D23" s="21" t="str">
        <f>_xlfn.XLOOKUP(A23,Admin!$A$2:$A$601,Admin!$E$2:$E$601,"",0)</f>
        <v/>
      </c>
      <c r="E23" s="45"/>
      <c r="F23" s="21" t="str">
        <f t="shared" si="0"/>
        <v/>
      </c>
      <c r="H23" s="45"/>
      <c r="I23" s="21" t="str">
        <f>_xlfn.XLOOKUP(H23,Admin!$A$2:$A$601,Admin!$C$2:$C$601,"",0)</f>
        <v/>
      </c>
      <c r="J23" s="21" t="str">
        <f>_xlfn.XLOOKUP(H23,Admin!$A$2:$A$601,Admin!$D$2:$D$601,"",0)</f>
        <v/>
      </c>
      <c r="K23" s="21" t="str">
        <f>_xlfn.XLOOKUP(H23,Admin!$A$2:$A$601,Admin!$E$2:$E$601,"",0)</f>
        <v/>
      </c>
      <c r="L23" s="45"/>
      <c r="M23" s="21" t="str">
        <f t="shared" si="1"/>
        <v/>
      </c>
      <c r="O23" s="45"/>
      <c r="P23" s="21" t="str">
        <f>_xlfn.XLOOKUP(O23,Admin!$A$2:$A$601,Admin!$C$2:$C$601,"",0)</f>
        <v/>
      </c>
      <c r="Q23" s="21" t="str">
        <f>_xlfn.XLOOKUP(O23,Admin!$A$2:$A$601,Admin!$D$2:$D$601,"",0)</f>
        <v/>
      </c>
      <c r="R23" s="21" t="str">
        <f>_xlfn.XLOOKUP(O23,Admin!$A$2:$A$601,Admin!$E$2:$E$601,"",0)</f>
        <v/>
      </c>
      <c r="S23" s="45"/>
      <c r="T23" s="21" t="str">
        <f t="shared" si="2"/>
        <v/>
      </c>
      <c r="V23" s="45"/>
      <c r="W23" s="21" t="str">
        <f>_xlfn.XLOOKUP(V23,Admin!$A$2:$A$601,Admin!$C$2:$C$601,"",0)</f>
        <v/>
      </c>
      <c r="X23" s="21" t="str">
        <f>_xlfn.XLOOKUP(V23,Admin!$A$2:$A$601,Admin!$D$2:$D$601,"",0)</f>
        <v/>
      </c>
      <c r="Y23" s="21" t="str">
        <f>_xlfn.XLOOKUP(V23,Admin!$A$2:$A$601,Admin!$E$2:$E$601,"",0)</f>
        <v/>
      </c>
      <c r="Z23" s="45"/>
      <c r="AA23" s="21" t="str">
        <f t="shared" si="3"/>
        <v/>
      </c>
      <c r="AC23" s="45"/>
      <c r="AD23" s="21" t="str">
        <f>_xlfn.XLOOKUP(AC23,Admin!$A$2:$A$601,Admin!$C$2:$C$601,"",0)</f>
        <v/>
      </c>
      <c r="AE23" s="21" t="str">
        <f>_xlfn.XLOOKUP(AC23,Admin!$A$2:$A$601,Admin!$D$2:$D$601,"",0)</f>
        <v/>
      </c>
      <c r="AF23" s="21" t="str">
        <f>_xlfn.XLOOKUP(AC23,Admin!$A$2:$A$601,Admin!$E$2:$E$601,"",0)</f>
        <v/>
      </c>
      <c r="AG23" s="45"/>
      <c r="AH23" s="21" t="str">
        <f t="shared" si="4"/>
        <v/>
      </c>
    </row>
    <row r="24" spans="1:34" x14ac:dyDescent="0.35">
      <c r="A24" s="45"/>
      <c r="B24" s="21" t="str">
        <f>_xlfn.XLOOKUP(A24,Admin!$A$2:$A$601,Admin!$C$2:$C$601,"",0)</f>
        <v/>
      </c>
      <c r="C24" s="21" t="str">
        <f>_xlfn.XLOOKUP(A24,Admin!$A$2:$A$601,Admin!$D$2:$D$601,"",0)</f>
        <v/>
      </c>
      <c r="D24" s="21" t="str">
        <f>_xlfn.XLOOKUP(A24,Admin!$A$2:$A$601,Admin!$E$2:$E$601,"",0)</f>
        <v/>
      </c>
      <c r="E24" s="45"/>
      <c r="F24" s="21" t="str">
        <f t="shared" si="0"/>
        <v/>
      </c>
      <c r="H24" s="45"/>
      <c r="I24" s="21" t="str">
        <f>_xlfn.XLOOKUP(H24,Admin!$A$2:$A$601,Admin!$C$2:$C$601,"",0)</f>
        <v/>
      </c>
      <c r="J24" s="21" t="str">
        <f>_xlfn.XLOOKUP(H24,Admin!$A$2:$A$601,Admin!$D$2:$D$601,"",0)</f>
        <v/>
      </c>
      <c r="K24" s="21" t="str">
        <f>_xlfn.XLOOKUP(H24,Admin!$A$2:$A$601,Admin!$E$2:$E$601,"",0)</f>
        <v/>
      </c>
      <c r="L24" s="45"/>
      <c r="M24" s="21" t="str">
        <f t="shared" si="1"/>
        <v/>
      </c>
      <c r="O24" s="45"/>
      <c r="P24" s="21" t="str">
        <f>_xlfn.XLOOKUP(O24,Admin!$A$2:$A$601,Admin!$C$2:$C$601,"",0)</f>
        <v/>
      </c>
      <c r="Q24" s="21" t="str">
        <f>_xlfn.XLOOKUP(O24,Admin!$A$2:$A$601,Admin!$D$2:$D$601,"",0)</f>
        <v/>
      </c>
      <c r="R24" s="21" t="str">
        <f>_xlfn.XLOOKUP(O24,Admin!$A$2:$A$601,Admin!$E$2:$E$601,"",0)</f>
        <v/>
      </c>
      <c r="S24" s="45"/>
      <c r="T24" s="21" t="str">
        <f t="shared" si="2"/>
        <v/>
      </c>
      <c r="V24" s="45"/>
      <c r="W24" s="21" t="str">
        <f>_xlfn.XLOOKUP(V24,Admin!$A$2:$A$601,Admin!$C$2:$C$601,"",0)</f>
        <v/>
      </c>
      <c r="X24" s="21" t="str">
        <f>_xlfn.XLOOKUP(V24,Admin!$A$2:$A$601,Admin!$D$2:$D$601,"",0)</f>
        <v/>
      </c>
      <c r="Y24" s="21" t="str">
        <f>_xlfn.XLOOKUP(V24,Admin!$A$2:$A$601,Admin!$E$2:$E$601,"",0)</f>
        <v/>
      </c>
      <c r="Z24" s="45"/>
      <c r="AA24" s="21" t="str">
        <f t="shared" si="3"/>
        <v/>
      </c>
      <c r="AC24" s="45"/>
      <c r="AD24" s="21" t="str">
        <f>_xlfn.XLOOKUP(AC24,Admin!$A$2:$A$601,Admin!$C$2:$C$601,"",0)</f>
        <v/>
      </c>
      <c r="AE24" s="21" t="str">
        <f>_xlfn.XLOOKUP(AC24,Admin!$A$2:$A$601,Admin!$D$2:$D$601,"",0)</f>
        <v/>
      </c>
      <c r="AF24" s="21" t="str">
        <f>_xlfn.XLOOKUP(AC24,Admin!$A$2:$A$601,Admin!$E$2:$E$601,"",0)</f>
        <v/>
      </c>
      <c r="AG24" s="45"/>
      <c r="AH24" s="21" t="str">
        <f t="shared" si="4"/>
        <v/>
      </c>
    </row>
    <row r="25" spans="1:34" x14ac:dyDescent="0.35">
      <c r="A25" s="45"/>
      <c r="B25" s="21" t="str">
        <f>_xlfn.XLOOKUP(A25,Admin!$A$2:$A$601,Admin!$C$2:$C$601,"",0)</f>
        <v/>
      </c>
      <c r="C25" s="21" t="str">
        <f>_xlfn.XLOOKUP(A25,Admin!$A$2:$A$601,Admin!$D$2:$D$601,"",0)</f>
        <v/>
      </c>
      <c r="D25" s="21" t="str">
        <f>_xlfn.XLOOKUP(A25,Admin!$A$2:$A$601,Admin!$E$2:$E$601,"",0)</f>
        <v/>
      </c>
      <c r="E25" s="45"/>
      <c r="F25" s="21" t="str">
        <f t="shared" si="0"/>
        <v/>
      </c>
      <c r="H25" s="45"/>
      <c r="I25" s="21" t="str">
        <f>_xlfn.XLOOKUP(H25,Admin!$A$2:$A$601,Admin!$C$2:$C$601,"",0)</f>
        <v/>
      </c>
      <c r="J25" s="21" t="str">
        <f>_xlfn.XLOOKUP(H25,Admin!$A$2:$A$601,Admin!$D$2:$D$601,"",0)</f>
        <v/>
      </c>
      <c r="K25" s="21" t="str">
        <f>_xlfn.XLOOKUP(H25,Admin!$A$2:$A$601,Admin!$E$2:$E$601,"",0)</f>
        <v/>
      </c>
      <c r="L25" s="45"/>
      <c r="M25" s="21" t="str">
        <f t="shared" si="1"/>
        <v/>
      </c>
      <c r="O25" s="45"/>
      <c r="P25" s="21" t="str">
        <f>_xlfn.XLOOKUP(O25,Admin!$A$2:$A$601,Admin!$C$2:$C$601,"",0)</f>
        <v/>
      </c>
      <c r="Q25" s="21" t="str">
        <f>_xlfn.XLOOKUP(O25,Admin!$A$2:$A$601,Admin!$D$2:$D$601,"",0)</f>
        <v/>
      </c>
      <c r="R25" s="21" t="str">
        <f>_xlfn.XLOOKUP(O25,Admin!$A$2:$A$601,Admin!$E$2:$E$601,"",0)</f>
        <v/>
      </c>
      <c r="S25" s="45"/>
      <c r="T25" s="21" t="str">
        <f t="shared" si="2"/>
        <v/>
      </c>
      <c r="V25" s="45"/>
      <c r="W25" s="21" t="str">
        <f>_xlfn.XLOOKUP(V25,Admin!$A$2:$A$601,Admin!$C$2:$C$601,"",0)</f>
        <v/>
      </c>
      <c r="X25" s="21" t="str">
        <f>_xlfn.XLOOKUP(V25,Admin!$A$2:$A$601,Admin!$D$2:$D$601,"",0)</f>
        <v/>
      </c>
      <c r="Y25" s="21" t="str">
        <f>_xlfn.XLOOKUP(V25,Admin!$A$2:$A$601,Admin!$E$2:$E$601,"",0)</f>
        <v/>
      </c>
      <c r="Z25" s="45"/>
      <c r="AA25" s="21" t="str">
        <f t="shared" si="3"/>
        <v/>
      </c>
      <c r="AC25" s="45"/>
      <c r="AD25" s="21" t="str">
        <f>_xlfn.XLOOKUP(AC25,Admin!$A$2:$A$601,Admin!$C$2:$C$601,"",0)</f>
        <v/>
      </c>
      <c r="AE25" s="21" t="str">
        <f>_xlfn.XLOOKUP(AC25,Admin!$A$2:$A$601,Admin!$D$2:$D$601,"",0)</f>
        <v/>
      </c>
      <c r="AF25" s="21" t="str">
        <f>_xlfn.XLOOKUP(AC25,Admin!$A$2:$A$601,Admin!$E$2:$E$601,"",0)</f>
        <v/>
      </c>
      <c r="AG25" s="45"/>
      <c r="AH25" s="21" t="str">
        <f t="shared" si="4"/>
        <v/>
      </c>
    </row>
    <row r="26" spans="1:34" x14ac:dyDescent="0.35">
      <c r="A26" s="45"/>
      <c r="B26" s="21" t="str">
        <f>_xlfn.XLOOKUP(A26,Admin!$A$2:$A$601,Admin!$C$2:$C$601,"",0)</f>
        <v/>
      </c>
      <c r="C26" s="21" t="str">
        <f>_xlfn.XLOOKUP(A26,Admin!$A$2:$A$601,Admin!$D$2:$D$601,"",0)</f>
        <v/>
      </c>
      <c r="D26" s="21" t="str">
        <f>_xlfn.XLOOKUP(A26,Admin!$A$2:$A$601,Admin!$E$2:$E$601,"",0)</f>
        <v/>
      </c>
      <c r="E26" s="45"/>
      <c r="F26" s="21" t="str">
        <f t="shared" si="0"/>
        <v/>
      </c>
      <c r="H26" s="45"/>
      <c r="I26" s="21" t="str">
        <f>_xlfn.XLOOKUP(H26,Admin!$A$2:$A$601,Admin!$C$2:$C$601,"",0)</f>
        <v/>
      </c>
      <c r="J26" s="21" t="str">
        <f>_xlfn.XLOOKUP(H26,Admin!$A$2:$A$601,Admin!$D$2:$D$601,"",0)</f>
        <v/>
      </c>
      <c r="K26" s="21" t="str">
        <f>_xlfn.XLOOKUP(H26,Admin!$A$2:$A$601,Admin!$E$2:$E$601,"",0)</f>
        <v/>
      </c>
      <c r="L26" s="45"/>
      <c r="M26" s="21" t="str">
        <f t="shared" si="1"/>
        <v/>
      </c>
      <c r="O26" s="45"/>
      <c r="P26" s="21" t="str">
        <f>_xlfn.XLOOKUP(O26,Admin!$A$2:$A$601,Admin!$C$2:$C$601,"",0)</f>
        <v/>
      </c>
      <c r="Q26" s="21" t="str">
        <f>_xlfn.XLOOKUP(O26,Admin!$A$2:$A$601,Admin!$D$2:$D$601,"",0)</f>
        <v/>
      </c>
      <c r="R26" s="21" t="str">
        <f>_xlfn.XLOOKUP(O26,Admin!$A$2:$A$601,Admin!$E$2:$E$601,"",0)</f>
        <v/>
      </c>
      <c r="S26" s="45"/>
      <c r="T26" s="21" t="str">
        <f t="shared" si="2"/>
        <v/>
      </c>
      <c r="V26" s="45"/>
      <c r="W26" s="21" t="str">
        <f>_xlfn.XLOOKUP(V26,Admin!$A$2:$A$601,Admin!$C$2:$C$601,"",0)</f>
        <v/>
      </c>
      <c r="X26" s="21" t="str">
        <f>_xlfn.XLOOKUP(V26,Admin!$A$2:$A$601,Admin!$D$2:$D$601,"",0)</f>
        <v/>
      </c>
      <c r="Y26" s="21" t="str">
        <f>_xlfn.XLOOKUP(V26,Admin!$A$2:$A$601,Admin!$E$2:$E$601,"",0)</f>
        <v/>
      </c>
      <c r="Z26" s="45"/>
      <c r="AA26" s="21" t="str">
        <f t="shared" si="3"/>
        <v/>
      </c>
      <c r="AC26" s="45"/>
      <c r="AD26" s="21" t="str">
        <f>_xlfn.XLOOKUP(AC26,Admin!$A$2:$A$601,Admin!$C$2:$C$601,"",0)</f>
        <v/>
      </c>
      <c r="AE26" s="21" t="str">
        <f>_xlfn.XLOOKUP(AC26,Admin!$A$2:$A$601,Admin!$D$2:$D$601,"",0)</f>
        <v/>
      </c>
      <c r="AF26" s="21" t="str">
        <f>_xlfn.XLOOKUP(AC26,Admin!$A$2:$A$601,Admin!$E$2:$E$601,"",0)</f>
        <v/>
      </c>
      <c r="AG26" s="45"/>
      <c r="AH26" s="21" t="str">
        <f t="shared" si="4"/>
        <v/>
      </c>
    </row>
    <row r="27" spans="1:34" x14ac:dyDescent="0.35">
      <c r="A27" s="45"/>
      <c r="B27" s="21" t="str">
        <f>_xlfn.XLOOKUP(A27,Admin!$A$2:$A$601,Admin!$C$2:$C$601,"",0)</f>
        <v/>
      </c>
      <c r="C27" s="21" t="str">
        <f>_xlfn.XLOOKUP(A27,Admin!$A$2:$A$601,Admin!$D$2:$D$601,"",0)</f>
        <v/>
      </c>
      <c r="D27" s="21" t="str">
        <f>_xlfn.XLOOKUP(A27,Admin!$A$2:$A$601,Admin!$E$2:$E$601,"",0)</f>
        <v/>
      </c>
      <c r="E27" s="45"/>
      <c r="F27" s="21" t="str">
        <f t="shared" si="0"/>
        <v/>
      </c>
      <c r="H27" s="45"/>
      <c r="I27" s="21" t="str">
        <f>_xlfn.XLOOKUP(H27,Admin!$A$2:$A$601,Admin!$C$2:$C$601,"",0)</f>
        <v/>
      </c>
      <c r="J27" s="21" t="str">
        <f>_xlfn.XLOOKUP(H27,Admin!$A$2:$A$601,Admin!$D$2:$D$601,"",0)</f>
        <v/>
      </c>
      <c r="K27" s="21" t="str">
        <f>_xlfn.XLOOKUP(H27,Admin!$A$2:$A$601,Admin!$E$2:$E$601,"",0)</f>
        <v/>
      </c>
      <c r="L27" s="45"/>
      <c r="M27" s="21" t="str">
        <f t="shared" si="1"/>
        <v/>
      </c>
      <c r="O27" s="45"/>
      <c r="P27" s="21" t="str">
        <f>_xlfn.XLOOKUP(O27,Admin!$A$2:$A$601,Admin!$C$2:$C$601,"",0)</f>
        <v/>
      </c>
      <c r="Q27" s="21" t="str">
        <f>_xlfn.XLOOKUP(O27,Admin!$A$2:$A$601,Admin!$D$2:$D$601,"",0)</f>
        <v/>
      </c>
      <c r="R27" s="21" t="str">
        <f>_xlfn.XLOOKUP(O27,Admin!$A$2:$A$601,Admin!$E$2:$E$601,"",0)</f>
        <v/>
      </c>
      <c r="S27" s="45"/>
      <c r="T27" s="21" t="str">
        <f t="shared" si="2"/>
        <v/>
      </c>
      <c r="V27" s="45"/>
      <c r="W27" s="21" t="str">
        <f>_xlfn.XLOOKUP(V27,Admin!$A$2:$A$601,Admin!$C$2:$C$601,"",0)</f>
        <v/>
      </c>
      <c r="X27" s="21" t="str">
        <f>_xlfn.XLOOKUP(V27,Admin!$A$2:$A$601,Admin!$D$2:$D$601,"",0)</f>
        <v/>
      </c>
      <c r="Y27" s="21" t="str">
        <f>_xlfn.XLOOKUP(V27,Admin!$A$2:$A$601,Admin!$E$2:$E$601,"",0)</f>
        <v/>
      </c>
      <c r="Z27" s="45"/>
      <c r="AA27" s="21" t="str">
        <f t="shared" si="3"/>
        <v/>
      </c>
      <c r="AC27" s="45"/>
      <c r="AD27" s="21" t="str">
        <f>_xlfn.XLOOKUP(AC27,Admin!$A$2:$A$601,Admin!$C$2:$C$601,"",0)</f>
        <v/>
      </c>
      <c r="AE27" s="21" t="str">
        <f>_xlfn.XLOOKUP(AC27,Admin!$A$2:$A$601,Admin!$D$2:$D$601,"",0)</f>
        <v/>
      </c>
      <c r="AF27" s="21" t="str">
        <f>_xlfn.XLOOKUP(AC27,Admin!$A$2:$A$601,Admin!$E$2:$E$601,"",0)</f>
        <v/>
      </c>
      <c r="AG27" s="45"/>
      <c r="AH27" s="21" t="str">
        <f t="shared" si="4"/>
        <v/>
      </c>
    </row>
    <row r="28" spans="1:34" x14ac:dyDescent="0.35">
      <c r="A28" s="45"/>
      <c r="B28" s="21" t="str">
        <f>_xlfn.XLOOKUP(A28,Admin!$A$2:$A$601,Admin!$C$2:$C$601,"",0)</f>
        <v/>
      </c>
      <c r="C28" s="21" t="str">
        <f>_xlfn.XLOOKUP(A28,Admin!$A$2:$A$601,Admin!$D$2:$D$601,"",0)</f>
        <v/>
      </c>
      <c r="D28" s="21" t="str">
        <f>_xlfn.XLOOKUP(A28,Admin!$A$2:$A$601,Admin!$E$2:$E$601,"",0)</f>
        <v/>
      </c>
      <c r="E28" s="45"/>
      <c r="F28" s="21" t="str">
        <f t="shared" si="0"/>
        <v/>
      </c>
      <c r="H28" s="45"/>
      <c r="I28" s="21" t="str">
        <f>_xlfn.XLOOKUP(H28,Admin!$A$2:$A$601,Admin!$C$2:$C$601,"",0)</f>
        <v/>
      </c>
      <c r="J28" s="21" t="str">
        <f>_xlfn.XLOOKUP(H28,Admin!$A$2:$A$601,Admin!$D$2:$D$601,"",0)</f>
        <v/>
      </c>
      <c r="K28" s="21" t="str">
        <f>_xlfn.XLOOKUP(H28,Admin!$A$2:$A$601,Admin!$E$2:$E$601,"",0)</f>
        <v/>
      </c>
      <c r="L28" s="45"/>
      <c r="M28" s="21" t="str">
        <f t="shared" si="1"/>
        <v/>
      </c>
      <c r="O28" s="45"/>
      <c r="P28" s="21" t="str">
        <f>_xlfn.XLOOKUP(O28,Admin!$A$2:$A$601,Admin!$C$2:$C$601,"",0)</f>
        <v/>
      </c>
      <c r="Q28" s="21" t="str">
        <f>_xlfn.XLOOKUP(O28,Admin!$A$2:$A$601,Admin!$D$2:$D$601,"",0)</f>
        <v/>
      </c>
      <c r="R28" s="21" t="str">
        <f>_xlfn.XLOOKUP(O28,Admin!$A$2:$A$601,Admin!$E$2:$E$601,"",0)</f>
        <v/>
      </c>
      <c r="S28" s="45"/>
      <c r="T28" s="21" t="str">
        <f t="shared" si="2"/>
        <v/>
      </c>
      <c r="V28" s="45"/>
      <c r="W28" s="21" t="str">
        <f>_xlfn.XLOOKUP(V28,Admin!$A$2:$A$601,Admin!$C$2:$C$601,"",0)</f>
        <v/>
      </c>
      <c r="X28" s="21" t="str">
        <f>_xlfn.XLOOKUP(V28,Admin!$A$2:$A$601,Admin!$D$2:$D$601,"",0)</f>
        <v/>
      </c>
      <c r="Y28" s="21" t="str">
        <f>_xlfn.XLOOKUP(V28,Admin!$A$2:$A$601,Admin!$E$2:$E$601,"",0)</f>
        <v/>
      </c>
      <c r="Z28" s="45"/>
      <c r="AA28" s="21" t="str">
        <f t="shared" si="3"/>
        <v/>
      </c>
      <c r="AC28" s="45"/>
      <c r="AD28" s="21" t="str">
        <f>_xlfn.XLOOKUP(AC28,Admin!$A$2:$A$601,Admin!$C$2:$C$601,"",0)</f>
        <v/>
      </c>
      <c r="AE28" s="21" t="str">
        <f>_xlfn.XLOOKUP(AC28,Admin!$A$2:$A$601,Admin!$D$2:$D$601,"",0)</f>
        <v/>
      </c>
      <c r="AF28" s="21" t="str">
        <f>_xlfn.XLOOKUP(AC28,Admin!$A$2:$A$601,Admin!$E$2:$E$601,"",0)</f>
        <v/>
      </c>
      <c r="AG28" s="45"/>
      <c r="AH28" s="21" t="str">
        <f t="shared" si="4"/>
        <v/>
      </c>
    </row>
    <row r="29" spans="1:34" x14ac:dyDescent="0.35">
      <c r="A29" s="45"/>
      <c r="B29" s="21" t="str">
        <f>_xlfn.XLOOKUP(A29,Admin!$A$2:$A$601,Admin!$C$2:$C$601,"",0)</f>
        <v/>
      </c>
      <c r="C29" s="21" t="str">
        <f>_xlfn.XLOOKUP(A29,Admin!$A$2:$A$601,Admin!$D$2:$D$601,"",0)</f>
        <v/>
      </c>
      <c r="D29" s="21" t="str">
        <f>_xlfn.XLOOKUP(A29,Admin!$A$2:$A$601,Admin!$E$2:$E$601,"",0)</f>
        <v/>
      </c>
      <c r="E29" s="45"/>
      <c r="F29" s="21" t="str">
        <f t="shared" si="0"/>
        <v/>
      </c>
      <c r="H29" s="45"/>
      <c r="I29" s="21" t="str">
        <f>_xlfn.XLOOKUP(H29,Admin!$A$2:$A$601,Admin!$C$2:$C$601,"",0)</f>
        <v/>
      </c>
      <c r="J29" s="21" t="str">
        <f>_xlfn.XLOOKUP(H29,Admin!$A$2:$A$601,Admin!$D$2:$D$601,"",0)</f>
        <v/>
      </c>
      <c r="K29" s="21" t="str">
        <f>_xlfn.XLOOKUP(H29,Admin!$A$2:$A$601,Admin!$E$2:$E$601,"",0)</f>
        <v/>
      </c>
      <c r="L29" s="45"/>
      <c r="M29" s="21" t="str">
        <f t="shared" si="1"/>
        <v/>
      </c>
      <c r="O29" s="45"/>
      <c r="P29" s="21" t="str">
        <f>_xlfn.XLOOKUP(O29,Admin!$A$2:$A$601,Admin!$C$2:$C$601,"",0)</f>
        <v/>
      </c>
      <c r="Q29" s="21" t="str">
        <f>_xlfn.XLOOKUP(O29,Admin!$A$2:$A$601,Admin!$D$2:$D$601,"",0)</f>
        <v/>
      </c>
      <c r="R29" s="21" t="str">
        <f>_xlfn.XLOOKUP(O29,Admin!$A$2:$A$601,Admin!$E$2:$E$601,"",0)</f>
        <v/>
      </c>
      <c r="S29" s="45"/>
      <c r="T29" s="21" t="str">
        <f t="shared" si="2"/>
        <v/>
      </c>
      <c r="V29" s="45"/>
      <c r="W29" s="21" t="str">
        <f>_xlfn.XLOOKUP(V29,Admin!$A$2:$A$601,Admin!$C$2:$C$601,"",0)</f>
        <v/>
      </c>
      <c r="X29" s="21" t="str">
        <f>_xlfn.XLOOKUP(V29,Admin!$A$2:$A$601,Admin!$D$2:$D$601,"",0)</f>
        <v/>
      </c>
      <c r="Y29" s="21" t="str">
        <f>_xlfn.XLOOKUP(V29,Admin!$A$2:$A$601,Admin!$E$2:$E$601,"",0)</f>
        <v/>
      </c>
      <c r="Z29" s="45"/>
      <c r="AA29" s="21" t="str">
        <f t="shared" si="3"/>
        <v/>
      </c>
      <c r="AC29" s="45"/>
      <c r="AD29" s="21" t="str">
        <f>_xlfn.XLOOKUP(AC29,Admin!$A$2:$A$601,Admin!$C$2:$C$601,"",0)</f>
        <v/>
      </c>
      <c r="AE29" s="21" t="str">
        <f>_xlfn.XLOOKUP(AC29,Admin!$A$2:$A$601,Admin!$D$2:$D$601,"",0)</f>
        <v/>
      </c>
      <c r="AF29" s="21" t="str">
        <f>_xlfn.XLOOKUP(AC29,Admin!$A$2:$A$601,Admin!$E$2:$E$601,"",0)</f>
        <v/>
      </c>
      <c r="AG29" s="45"/>
      <c r="AH29" s="21" t="str">
        <f t="shared" si="4"/>
        <v/>
      </c>
    </row>
    <row r="30" spans="1:34" x14ac:dyDescent="0.35">
      <c r="A30" s="45"/>
      <c r="B30" s="21" t="str">
        <f>_xlfn.XLOOKUP(A30,Admin!$A$2:$A$601,Admin!$C$2:$C$601,"",0)</f>
        <v/>
      </c>
      <c r="C30" s="21" t="str">
        <f>_xlfn.XLOOKUP(A30,Admin!$A$2:$A$601,Admin!$D$2:$D$601,"",0)</f>
        <v/>
      </c>
      <c r="D30" s="21" t="str">
        <f>_xlfn.XLOOKUP(A30,Admin!$A$2:$A$601,Admin!$E$2:$E$601,"",0)</f>
        <v/>
      </c>
      <c r="E30" s="45"/>
      <c r="F30" s="21" t="str">
        <f t="shared" si="0"/>
        <v/>
      </c>
      <c r="H30" s="45"/>
      <c r="I30" s="21" t="str">
        <f>_xlfn.XLOOKUP(H30,Admin!$A$2:$A$601,Admin!$C$2:$C$601,"",0)</f>
        <v/>
      </c>
      <c r="J30" s="21" t="str">
        <f>_xlfn.XLOOKUP(H30,Admin!$A$2:$A$601,Admin!$D$2:$D$601,"",0)</f>
        <v/>
      </c>
      <c r="K30" s="21" t="str">
        <f>_xlfn.XLOOKUP(H30,Admin!$A$2:$A$601,Admin!$E$2:$E$601,"",0)</f>
        <v/>
      </c>
      <c r="L30" s="45"/>
      <c r="M30" s="21" t="str">
        <f t="shared" si="1"/>
        <v/>
      </c>
      <c r="O30" s="45"/>
      <c r="P30" s="21" t="str">
        <f>_xlfn.XLOOKUP(O30,Admin!$A$2:$A$601,Admin!$C$2:$C$601,"",0)</f>
        <v/>
      </c>
      <c r="Q30" s="21" t="str">
        <f>_xlfn.XLOOKUP(O30,Admin!$A$2:$A$601,Admin!$D$2:$D$601,"",0)</f>
        <v/>
      </c>
      <c r="R30" s="21" t="str">
        <f>_xlfn.XLOOKUP(O30,Admin!$A$2:$A$601,Admin!$E$2:$E$601,"",0)</f>
        <v/>
      </c>
      <c r="S30" s="45"/>
      <c r="T30" s="21" t="str">
        <f t="shared" si="2"/>
        <v/>
      </c>
      <c r="V30" s="45"/>
      <c r="W30" s="21" t="str">
        <f>_xlfn.XLOOKUP(V30,Admin!$A$2:$A$601,Admin!$C$2:$C$601,"",0)</f>
        <v/>
      </c>
      <c r="X30" s="21" t="str">
        <f>_xlfn.XLOOKUP(V30,Admin!$A$2:$A$601,Admin!$D$2:$D$601,"",0)</f>
        <v/>
      </c>
      <c r="Y30" s="21" t="str">
        <f>_xlfn.XLOOKUP(V30,Admin!$A$2:$A$601,Admin!$E$2:$E$601,"",0)</f>
        <v/>
      </c>
      <c r="Z30" s="45"/>
      <c r="AA30" s="21" t="str">
        <f t="shared" si="3"/>
        <v/>
      </c>
      <c r="AC30" s="45"/>
      <c r="AD30" s="21" t="str">
        <f>_xlfn.XLOOKUP(AC30,Admin!$A$2:$A$601,Admin!$C$2:$C$601,"",0)</f>
        <v/>
      </c>
      <c r="AE30" s="21" t="str">
        <f>_xlfn.XLOOKUP(AC30,Admin!$A$2:$A$601,Admin!$D$2:$D$601,"",0)</f>
        <v/>
      </c>
      <c r="AF30" s="21" t="str">
        <f>_xlfn.XLOOKUP(AC30,Admin!$A$2:$A$601,Admin!$E$2:$E$601,"",0)</f>
        <v/>
      </c>
      <c r="AG30" s="45"/>
      <c r="AH30" s="21" t="str">
        <f t="shared" si="4"/>
        <v/>
      </c>
    </row>
    <row r="31" spans="1:34" x14ac:dyDescent="0.35">
      <c r="A31" s="45"/>
      <c r="B31" s="21" t="str">
        <f>_xlfn.XLOOKUP(A31,Admin!$A$2:$A$601,Admin!$C$2:$C$601,"",0)</f>
        <v/>
      </c>
      <c r="C31" s="21" t="str">
        <f>_xlfn.XLOOKUP(A31,Admin!$A$2:$A$601,Admin!$D$2:$D$601,"",0)</f>
        <v/>
      </c>
      <c r="D31" s="21" t="str">
        <f>_xlfn.XLOOKUP(A31,Admin!$A$2:$A$601,Admin!$E$2:$E$601,"",0)</f>
        <v/>
      </c>
      <c r="E31" s="45"/>
      <c r="F31" s="21" t="str">
        <f t="shared" si="0"/>
        <v/>
      </c>
      <c r="H31" s="45"/>
      <c r="I31" s="21" t="str">
        <f>_xlfn.XLOOKUP(H31,Admin!$A$2:$A$601,Admin!$C$2:$C$601,"",0)</f>
        <v/>
      </c>
      <c r="J31" s="21" t="str">
        <f>_xlfn.XLOOKUP(H31,Admin!$A$2:$A$601,Admin!$D$2:$D$601,"",0)</f>
        <v/>
      </c>
      <c r="K31" s="21" t="str">
        <f>_xlfn.XLOOKUP(H31,Admin!$A$2:$A$601,Admin!$E$2:$E$601,"",0)</f>
        <v/>
      </c>
      <c r="L31" s="45"/>
      <c r="M31" s="21" t="str">
        <f t="shared" si="1"/>
        <v/>
      </c>
      <c r="O31" s="45"/>
      <c r="P31" s="21" t="str">
        <f>_xlfn.XLOOKUP(O31,Admin!$A$2:$A$601,Admin!$C$2:$C$601,"",0)</f>
        <v/>
      </c>
      <c r="Q31" s="21" t="str">
        <f>_xlfn.XLOOKUP(O31,Admin!$A$2:$A$601,Admin!$D$2:$D$601,"",0)</f>
        <v/>
      </c>
      <c r="R31" s="21" t="str">
        <f>_xlfn.XLOOKUP(O31,Admin!$A$2:$A$601,Admin!$E$2:$E$601,"",0)</f>
        <v/>
      </c>
      <c r="S31" s="45"/>
      <c r="T31" s="21" t="str">
        <f t="shared" si="2"/>
        <v/>
      </c>
      <c r="V31" s="45"/>
      <c r="W31" s="21" t="str">
        <f>_xlfn.XLOOKUP(V31,Admin!$A$2:$A$601,Admin!$C$2:$C$601,"",0)</f>
        <v/>
      </c>
      <c r="X31" s="21" t="str">
        <f>_xlfn.XLOOKUP(V31,Admin!$A$2:$A$601,Admin!$D$2:$D$601,"",0)</f>
        <v/>
      </c>
      <c r="Y31" s="21" t="str">
        <f>_xlfn.XLOOKUP(V31,Admin!$A$2:$A$601,Admin!$E$2:$E$601,"",0)</f>
        <v/>
      </c>
      <c r="Z31" s="45"/>
      <c r="AA31" s="21" t="str">
        <f t="shared" si="3"/>
        <v/>
      </c>
      <c r="AC31" s="45"/>
      <c r="AD31" s="21" t="str">
        <f>_xlfn.XLOOKUP(AC31,Admin!$A$2:$A$601,Admin!$C$2:$C$601,"",0)</f>
        <v/>
      </c>
      <c r="AE31" s="21" t="str">
        <f>_xlfn.XLOOKUP(AC31,Admin!$A$2:$A$601,Admin!$D$2:$D$601,"",0)</f>
        <v/>
      </c>
      <c r="AF31" s="21" t="str">
        <f>_xlfn.XLOOKUP(AC31,Admin!$A$2:$A$601,Admin!$E$2:$E$601,"",0)</f>
        <v/>
      </c>
      <c r="AG31" s="45"/>
      <c r="AH31" s="21" t="str">
        <f t="shared" si="4"/>
        <v/>
      </c>
    </row>
    <row r="32" spans="1:34" x14ac:dyDescent="0.35">
      <c r="A32" s="45"/>
      <c r="B32" s="21" t="str">
        <f>_xlfn.XLOOKUP(A32,Admin!$A$2:$A$601,Admin!$C$2:$C$601,"",0)</f>
        <v/>
      </c>
      <c r="C32" s="21" t="str">
        <f>_xlfn.XLOOKUP(A32,Admin!$A$2:$A$601,Admin!$D$2:$D$601,"",0)</f>
        <v/>
      </c>
      <c r="D32" s="21" t="str">
        <f>_xlfn.XLOOKUP(A32,Admin!$A$2:$A$601,Admin!$E$2:$E$601,"",0)</f>
        <v/>
      </c>
      <c r="E32" s="45"/>
      <c r="F32" s="21" t="str">
        <f t="shared" si="0"/>
        <v/>
      </c>
      <c r="H32" s="45"/>
      <c r="I32" s="21" t="str">
        <f>_xlfn.XLOOKUP(H32,Admin!$A$2:$A$601,Admin!$C$2:$C$601,"",0)</f>
        <v/>
      </c>
      <c r="J32" s="21" t="str">
        <f>_xlfn.XLOOKUP(H32,Admin!$A$2:$A$601,Admin!$D$2:$D$601,"",0)</f>
        <v/>
      </c>
      <c r="K32" s="21" t="str">
        <f>_xlfn.XLOOKUP(H32,Admin!$A$2:$A$601,Admin!$E$2:$E$601,"",0)</f>
        <v/>
      </c>
      <c r="L32" s="45"/>
      <c r="M32" s="21" t="str">
        <f t="shared" si="1"/>
        <v/>
      </c>
      <c r="O32" s="45"/>
      <c r="P32" s="21" t="str">
        <f>_xlfn.XLOOKUP(O32,Admin!$A$2:$A$601,Admin!$C$2:$C$601,"",0)</f>
        <v/>
      </c>
      <c r="Q32" s="21" t="str">
        <f>_xlfn.XLOOKUP(O32,Admin!$A$2:$A$601,Admin!$D$2:$D$601,"",0)</f>
        <v/>
      </c>
      <c r="R32" s="21" t="str">
        <f>_xlfn.XLOOKUP(O32,Admin!$A$2:$A$601,Admin!$E$2:$E$601,"",0)</f>
        <v/>
      </c>
      <c r="S32" s="45"/>
      <c r="T32" s="21" t="str">
        <f t="shared" si="2"/>
        <v/>
      </c>
      <c r="V32" s="45"/>
      <c r="W32" s="21" t="str">
        <f>_xlfn.XLOOKUP(V32,Admin!$A$2:$A$601,Admin!$C$2:$C$601,"",0)</f>
        <v/>
      </c>
      <c r="X32" s="21" t="str">
        <f>_xlfn.XLOOKUP(V32,Admin!$A$2:$A$601,Admin!$D$2:$D$601,"",0)</f>
        <v/>
      </c>
      <c r="Y32" s="21" t="str">
        <f>_xlfn.XLOOKUP(V32,Admin!$A$2:$A$601,Admin!$E$2:$E$601,"",0)</f>
        <v/>
      </c>
      <c r="Z32" s="45"/>
      <c r="AA32" s="21" t="str">
        <f t="shared" si="3"/>
        <v/>
      </c>
      <c r="AC32" s="45"/>
      <c r="AD32" s="21" t="str">
        <f>_xlfn.XLOOKUP(AC32,Admin!$A$2:$A$601,Admin!$C$2:$C$601,"",0)</f>
        <v/>
      </c>
      <c r="AE32" s="21" t="str">
        <f>_xlfn.XLOOKUP(AC32,Admin!$A$2:$A$601,Admin!$D$2:$D$601,"",0)</f>
        <v/>
      </c>
      <c r="AF32" s="21" t="str">
        <f>_xlfn.XLOOKUP(AC32,Admin!$A$2:$A$601,Admin!$E$2:$E$601,"",0)</f>
        <v/>
      </c>
      <c r="AG32" s="45"/>
      <c r="AH32" s="21" t="str">
        <f t="shared" si="4"/>
        <v/>
      </c>
    </row>
    <row r="33" spans="1:34" x14ac:dyDescent="0.35">
      <c r="A33" s="45"/>
      <c r="B33" s="21" t="str">
        <f>_xlfn.XLOOKUP(A33,Admin!$A$2:$A$601,Admin!$C$2:$C$601,"",0)</f>
        <v/>
      </c>
      <c r="C33" s="21" t="str">
        <f>_xlfn.XLOOKUP(A33,Admin!$A$2:$A$601,Admin!$D$2:$D$601,"",0)</f>
        <v/>
      </c>
      <c r="D33" s="21" t="str">
        <f>_xlfn.XLOOKUP(A33,Admin!$A$2:$A$601,Admin!$E$2:$E$601,"",0)</f>
        <v/>
      </c>
      <c r="E33" s="45"/>
      <c r="F33" s="21" t="str">
        <f t="shared" si="0"/>
        <v/>
      </c>
      <c r="H33" s="45"/>
      <c r="I33" s="21" t="str">
        <f>_xlfn.XLOOKUP(H33,Admin!$A$2:$A$601,Admin!$C$2:$C$601,"",0)</f>
        <v/>
      </c>
      <c r="J33" s="21" t="str">
        <f>_xlfn.XLOOKUP(H33,Admin!$A$2:$A$601,Admin!$D$2:$D$601,"",0)</f>
        <v/>
      </c>
      <c r="K33" s="21" t="str">
        <f>_xlfn.XLOOKUP(H33,Admin!$A$2:$A$601,Admin!$E$2:$E$601,"",0)</f>
        <v/>
      </c>
      <c r="L33" s="45"/>
      <c r="M33" s="21" t="str">
        <f t="shared" si="1"/>
        <v/>
      </c>
      <c r="O33" s="45"/>
      <c r="P33" s="21" t="str">
        <f>_xlfn.XLOOKUP(O33,Admin!$A$2:$A$601,Admin!$C$2:$C$601,"",0)</f>
        <v/>
      </c>
      <c r="Q33" s="21" t="str">
        <f>_xlfn.XLOOKUP(O33,Admin!$A$2:$A$601,Admin!$D$2:$D$601,"",0)</f>
        <v/>
      </c>
      <c r="R33" s="21" t="str">
        <f>_xlfn.XLOOKUP(O33,Admin!$A$2:$A$601,Admin!$E$2:$E$601,"",0)</f>
        <v/>
      </c>
      <c r="S33" s="45"/>
      <c r="T33" s="21" t="str">
        <f t="shared" si="2"/>
        <v/>
      </c>
      <c r="V33" s="45"/>
      <c r="W33" s="21" t="str">
        <f>_xlfn.XLOOKUP(V33,Admin!$A$2:$A$601,Admin!$C$2:$C$601,"",0)</f>
        <v/>
      </c>
      <c r="X33" s="21" t="str">
        <f>_xlfn.XLOOKUP(V33,Admin!$A$2:$A$601,Admin!$D$2:$D$601,"",0)</f>
        <v/>
      </c>
      <c r="Y33" s="21" t="str">
        <f>_xlfn.XLOOKUP(V33,Admin!$A$2:$A$601,Admin!$E$2:$E$601,"",0)</f>
        <v/>
      </c>
      <c r="Z33" s="45"/>
      <c r="AA33" s="21" t="str">
        <f t="shared" si="3"/>
        <v/>
      </c>
      <c r="AC33" s="45"/>
      <c r="AD33" s="21" t="str">
        <f>_xlfn.XLOOKUP(AC33,Admin!$A$2:$A$601,Admin!$C$2:$C$601,"",0)</f>
        <v/>
      </c>
      <c r="AE33" s="21" t="str">
        <f>_xlfn.XLOOKUP(AC33,Admin!$A$2:$A$601,Admin!$D$2:$D$601,"",0)</f>
        <v/>
      </c>
      <c r="AF33" s="21" t="str">
        <f>_xlfn.XLOOKUP(AC33,Admin!$A$2:$A$601,Admin!$E$2:$E$601,"",0)</f>
        <v/>
      </c>
      <c r="AG33" s="45"/>
      <c r="AH33" s="21" t="str">
        <f t="shared" si="4"/>
        <v/>
      </c>
    </row>
    <row r="34" spans="1:34" x14ac:dyDescent="0.35">
      <c r="A34" s="45"/>
      <c r="B34" s="21" t="str">
        <f>_xlfn.XLOOKUP(A34,Admin!$A$2:$A$601,Admin!$C$2:$C$601,"",0)</f>
        <v/>
      </c>
      <c r="C34" s="21" t="str">
        <f>_xlfn.XLOOKUP(A34,Admin!$A$2:$A$601,Admin!$D$2:$D$601,"",0)</f>
        <v/>
      </c>
      <c r="D34" s="21" t="str">
        <f>_xlfn.XLOOKUP(A34,Admin!$A$2:$A$601,Admin!$E$2:$E$601,"",0)</f>
        <v/>
      </c>
      <c r="E34" s="45"/>
      <c r="F34" s="21" t="str">
        <f t="shared" si="0"/>
        <v/>
      </c>
      <c r="H34" s="45"/>
      <c r="I34" s="21" t="str">
        <f>_xlfn.XLOOKUP(H34,Admin!$A$2:$A$601,Admin!$C$2:$C$601,"",0)</f>
        <v/>
      </c>
      <c r="J34" s="21" t="str">
        <f>_xlfn.XLOOKUP(H34,Admin!$A$2:$A$601,Admin!$D$2:$D$601,"",0)</f>
        <v/>
      </c>
      <c r="K34" s="21" t="str">
        <f>_xlfn.XLOOKUP(H34,Admin!$A$2:$A$601,Admin!$E$2:$E$601,"",0)</f>
        <v/>
      </c>
      <c r="L34" s="45"/>
      <c r="M34" s="21" t="str">
        <f t="shared" si="1"/>
        <v/>
      </c>
      <c r="O34" s="45"/>
      <c r="P34" s="21" t="str">
        <f>_xlfn.XLOOKUP(O34,Admin!$A$2:$A$601,Admin!$C$2:$C$601,"",0)</f>
        <v/>
      </c>
      <c r="Q34" s="21" t="str">
        <f>_xlfn.XLOOKUP(O34,Admin!$A$2:$A$601,Admin!$D$2:$D$601,"",0)</f>
        <v/>
      </c>
      <c r="R34" s="21" t="str">
        <f>_xlfn.XLOOKUP(O34,Admin!$A$2:$A$601,Admin!$E$2:$E$601,"",0)</f>
        <v/>
      </c>
      <c r="S34" s="45"/>
      <c r="T34" s="21" t="str">
        <f t="shared" si="2"/>
        <v/>
      </c>
      <c r="V34" s="45"/>
      <c r="W34" s="21" t="str">
        <f>_xlfn.XLOOKUP(V34,Admin!$A$2:$A$601,Admin!$C$2:$C$601,"",0)</f>
        <v/>
      </c>
      <c r="X34" s="21" t="str">
        <f>_xlfn.XLOOKUP(V34,Admin!$A$2:$A$601,Admin!$D$2:$D$601,"",0)</f>
        <v/>
      </c>
      <c r="Y34" s="21" t="str">
        <f>_xlfn.XLOOKUP(V34,Admin!$A$2:$A$601,Admin!$E$2:$E$601,"",0)</f>
        <v/>
      </c>
      <c r="Z34" s="45"/>
      <c r="AA34" s="21" t="str">
        <f t="shared" si="3"/>
        <v/>
      </c>
      <c r="AC34" s="45"/>
      <c r="AD34" s="21" t="str">
        <f>_xlfn.XLOOKUP(AC34,Admin!$A$2:$A$601,Admin!$C$2:$C$601,"",0)</f>
        <v/>
      </c>
      <c r="AE34" s="21" t="str">
        <f>_xlfn.XLOOKUP(AC34,Admin!$A$2:$A$601,Admin!$D$2:$D$601,"",0)</f>
        <v/>
      </c>
      <c r="AF34" s="21" t="str">
        <f>_xlfn.XLOOKUP(AC34,Admin!$A$2:$A$601,Admin!$E$2:$E$601,"",0)</f>
        <v/>
      </c>
      <c r="AG34" s="45"/>
      <c r="AH34" s="21" t="str">
        <f t="shared" si="4"/>
        <v/>
      </c>
    </row>
    <row r="35" spans="1:34" x14ac:dyDescent="0.35">
      <c r="A35" s="45"/>
      <c r="B35" s="21" t="str">
        <f>_xlfn.XLOOKUP(A35,Admin!$A$2:$A$601,Admin!$C$2:$C$601,"",0)</f>
        <v/>
      </c>
      <c r="C35" s="21" t="str">
        <f>_xlfn.XLOOKUP(A35,Admin!$A$2:$A$601,Admin!$D$2:$D$601,"",0)</f>
        <v/>
      </c>
      <c r="D35" s="21" t="str">
        <f>_xlfn.XLOOKUP(A35,Admin!$A$2:$A$601,Admin!$E$2:$E$601,"",0)</f>
        <v/>
      </c>
      <c r="E35" s="45"/>
      <c r="F35" s="21" t="str">
        <f t="shared" si="0"/>
        <v/>
      </c>
      <c r="H35" s="45"/>
      <c r="I35" s="21" t="str">
        <f>_xlfn.XLOOKUP(H35,Admin!$A$2:$A$601,Admin!$C$2:$C$601,"",0)</f>
        <v/>
      </c>
      <c r="J35" s="21" t="str">
        <f>_xlfn.XLOOKUP(H35,Admin!$A$2:$A$601,Admin!$D$2:$D$601,"",0)</f>
        <v/>
      </c>
      <c r="K35" s="21" t="str">
        <f>_xlfn.XLOOKUP(H35,Admin!$A$2:$A$601,Admin!$E$2:$E$601,"",0)</f>
        <v/>
      </c>
      <c r="L35" s="45"/>
      <c r="M35" s="21" t="str">
        <f t="shared" si="1"/>
        <v/>
      </c>
      <c r="O35" s="45"/>
      <c r="P35" s="21" t="str">
        <f>_xlfn.XLOOKUP(O35,Admin!$A$2:$A$601,Admin!$C$2:$C$601,"",0)</f>
        <v/>
      </c>
      <c r="Q35" s="21" t="str">
        <f>_xlfn.XLOOKUP(O35,Admin!$A$2:$A$601,Admin!$D$2:$D$601,"",0)</f>
        <v/>
      </c>
      <c r="R35" s="21" t="str">
        <f>_xlfn.XLOOKUP(O35,Admin!$A$2:$A$601,Admin!$E$2:$E$601,"",0)</f>
        <v/>
      </c>
      <c r="S35" s="45"/>
      <c r="T35" s="21" t="str">
        <f t="shared" si="2"/>
        <v/>
      </c>
      <c r="V35" s="45"/>
      <c r="W35" s="21" t="str">
        <f>_xlfn.XLOOKUP(V35,Admin!$A$2:$A$601,Admin!$C$2:$C$601,"",0)</f>
        <v/>
      </c>
      <c r="X35" s="21" t="str">
        <f>_xlfn.XLOOKUP(V35,Admin!$A$2:$A$601,Admin!$D$2:$D$601,"",0)</f>
        <v/>
      </c>
      <c r="Y35" s="21" t="str">
        <f>_xlfn.XLOOKUP(V35,Admin!$A$2:$A$601,Admin!$E$2:$E$601,"",0)</f>
        <v/>
      </c>
      <c r="Z35" s="45"/>
      <c r="AA35" s="21" t="str">
        <f t="shared" si="3"/>
        <v/>
      </c>
      <c r="AC35" s="45"/>
      <c r="AD35" s="21" t="str">
        <f>_xlfn.XLOOKUP(AC35,Admin!$A$2:$A$601,Admin!$C$2:$C$601,"",0)</f>
        <v/>
      </c>
      <c r="AE35" s="21" t="str">
        <f>_xlfn.XLOOKUP(AC35,Admin!$A$2:$A$601,Admin!$D$2:$D$601,"",0)</f>
        <v/>
      </c>
      <c r="AF35" s="21" t="str">
        <f>_xlfn.XLOOKUP(AC35,Admin!$A$2:$A$601,Admin!$E$2:$E$601,"",0)</f>
        <v/>
      </c>
      <c r="AG35" s="45"/>
      <c r="AH35" s="21" t="str">
        <f t="shared" si="4"/>
        <v/>
      </c>
    </row>
    <row r="36" spans="1:34" x14ac:dyDescent="0.35">
      <c r="A36" s="45"/>
      <c r="B36" s="21" t="str">
        <f>_xlfn.XLOOKUP(A36,Admin!$A$2:$A$601,Admin!$C$2:$C$601,"",0)</f>
        <v/>
      </c>
      <c r="C36" s="21" t="str">
        <f>_xlfn.XLOOKUP(A36,Admin!$A$2:$A$601,Admin!$D$2:$D$601,"",0)</f>
        <v/>
      </c>
      <c r="D36" s="21" t="str">
        <f>_xlfn.XLOOKUP(A36,Admin!$A$2:$A$601,Admin!$E$2:$E$601,"",0)</f>
        <v/>
      </c>
      <c r="E36" s="45"/>
      <c r="F36" s="21" t="str">
        <f t="shared" si="0"/>
        <v/>
      </c>
      <c r="H36" s="45"/>
      <c r="I36" s="21" t="str">
        <f>_xlfn.XLOOKUP(H36,Admin!$A$2:$A$601,Admin!$C$2:$C$601,"",0)</f>
        <v/>
      </c>
      <c r="J36" s="21" t="str">
        <f>_xlfn.XLOOKUP(H36,Admin!$A$2:$A$601,Admin!$D$2:$D$601,"",0)</f>
        <v/>
      </c>
      <c r="K36" s="21" t="str">
        <f>_xlfn.XLOOKUP(H36,Admin!$A$2:$A$601,Admin!$E$2:$E$601,"",0)</f>
        <v/>
      </c>
      <c r="L36" s="45"/>
      <c r="M36" s="21" t="str">
        <f t="shared" si="1"/>
        <v/>
      </c>
      <c r="O36" s="45"/>
      <c r="P36" s="21" t="str">
        <f>_xlfn.XLOOKUP(O36,Admin!$A$2:$A$601,Admin!$C$2:$C$601,"",0)</f>
        <v/>
      </c>
      <c r="Q36" s="21" t="str">
        <f>_xlfn.XLOOKUP(O36,Admin!$A$2:$A$601,Admin!$D$2:$D$601,"",0)</f>
        <v/>
      </c>
      <c r="R36" s="21" t="str">
        <f>_xlfn.XLOOKUP(O36,Admin!$A$2:$A$601,Admin!$E$2:$E$601,"",0)</f>
        <v/>
      </c>
      <c r="S36" s="45"/>
      <c r="T36" s="21" t="str">
        <f t="shared" si="2"/>
        <v/>
      </c>
      <c r="V36" s="45"/>
      <c r="W36" s="21" t="str">
        <f>_xlfn.XLOOKUP(V36,Admin!$A$2:$A$601,Admin!$C$2:$C$601,"",0)</f>
        <v/>
      </c>
      <c r="X36" s="21" t="str">
        <f>_xlfn.XLOOKUP(V36,Admin!$A$2:$A$601,Admin!$D$2:$D$601,"",0)</f>
        <v/>
      </c>
      <c r="Y36" s="21" t="str">
        <f>_xlfn.XLOOKUP(V36,Admin!$A$2:$A$601,Admin!$E$2:$E$601,"",0)</f>
        <v/>
      </c>
      <c r="Z36" s="45"/>
      <c r="AA36" s="21" t="str">
        <f t="shared" si="3"/>
        <v/>
      </c>
      <c r="AC36" s="45"/>
      <c r="AD36" s="21" t="str">
        <f>_xlfn.XLOOKUP(AC36,Admin!$A$2:$A$601,Admin!$C$2:$C$601,"",0)</f>
        <v/>
      </c>
      <c r="AE36" s="21" t="str">
        <f>_xlfn.XLOOKUP(AC36,Admin!$A$2:$A$601,Admin!$D$2:$D$601,"",0)</f>
        <v/>
      </c>
      <c r="AF36" s="21" t="str">
        <f>_xlfn.XLOOKUP(AC36,Admin!$A$2:$A$601,Admin!$E$2:$E$601,"",0)</f>
        <v/>
      </c>
      <c r="AG36" s="45"/>
      <c r="AH36" s="21" t="str">
        <f t="shared" si="4"/>
        <v/>
      </c>
    </row>
    <row r="37" spans="1:34" x14ac:dyDescent="0.35">
      <c r="A37" s="45"/>
      <c r="B37" s="21" t="str">
        <f>_xlfn.XLOOKUP(A37,Admin!$A$2:$A$601,Admin!$C$2:$C$601,"",0)</f>
        <v/>
      </c>
      <c r="C37" s="21" t="str">
        <f>_xlfn.XLOOKUP(A37,Admin!$A$2:$A$601,Admin!$D$2:$D$601,"",0)</f>
        <v/>
      </c>
      <c r="D37" s="21" t="str">
        <f>_xlfn.XLOOKUP(A37,Admin!$A$2:$A$601,Admin!$E$2:$E$601,"",0)</f>
        <v/>
      </c>
      <c r="E37" s="45"/>
      <c r="F37" s="21" t="str">
        <f t="shared" si="0"/>
        <v/>
      </c>
      <c r="H37" s="45"/>
      <c r="I37" s="21" t="str">
        <f>_xlfn.XLOOKUP(H37,Admin!$A$2:$A$601,Admin!$C$2:$C$601,"",0)</f>
        <v/>
      </c>
      <c r="J37" s="21" t="str">
        <f>_xlfn.XLOOKUP(H37,Admin!$A$2:$A$601,Admin!$D$2:$D$601,"",0)</f>
        <v/>
      </c>
      <c r="K37" s="21" t="str">
        <f>_xlfn.XLOOKUP(H37,Admin!$A$2:$A$601,Admin!$E$2:$E$601,"",0)</f>
        <v/>
      </c>
      <c r="L37" s="45"/>
      <c r="M37" s="21" t="str">
        <f t="shared" si="1"/>
        <v/>
      </c>
      <c r="O37" s="45"/>
      <c r="P37" s="21" t="str">
        <f>_xlfn.XLOOKUP(O37,Admin!$A$2:$A$601,Admin!$C$2:$C$601,"",0)</f>
        <v/>
      </c>
      <c r="Q37" s="21" t="str">
        <f>_xlfn.XLOOKUP(O37,Admin!$A$2:$A$601,Admin!$D$2:$D$601,"",0)</f>
        <v/>
      </c>
      <c r="R37" s="21" t="str">
        <f>_xlfn.XLOOKUP(O37,Admin!$A$2:$A$601,Admin!$E$2:$E$601,"",0)</f>
        <v/>
      </c>
      <c r="S37" s="45"/>
      <c r="T37" s="21" t="str">
        <f t="shared" si="2"/>
        <v/>
      </c>
      <c r="V37" s="45"/>
      <c r="W37" s="21" t="str">
        <f>_xlfn.XLOOKUP(V37,Admin!$A$2:$A$601,Admin!$C$2:$C$601,"",0)</f>
        <v/>
      </c>
      <c r="X37" s="21" t="str">
        <f>_xlfn.XLOOKUP(V37,Admin!$A$2:$A$601,Admin!$D$2:$D$601,"",0)</f>
        <v/>
      </c>
      <c r="Y37" s="21" t="str">
        <f>_xlfn.XLOOKUP(V37,Admin!$A$2:$A$601,Admin!$E$2:$E$601,"",0)</f>
        <v/>
      </c>
      <c r="Z37" s="45"/>
      <c r="AA37" s="21" t="str">
        <f t="shared" si="3"/>
        <v/>
      </c>
      <c r="AC37" s="45"/>
      <c r="AD37" s="21" t="str">
        <f>_xlfn.XLOOKUP(AC37,Admin!$A$2:$A$601,Admin!$C$2:$C$601,"",0)</f>
        <v/>
      </c>
      <c r="AE37" s="21" t="str">
        <f>_xlfn.XLOOKUP(AC37,Admin!$A$2:$A$601,Admin!$D$2:$D$601,"",0)</f>
        <v/>
      </c>
      <c r="AF37" s="21" t="str">
        <f>_xlfn.XLOOKUP(AC37,Admin!$A$2:$A$601,Admin!$E$2:$E$601,"",0)</f>
        <v/>
      </c>
      <c r="AG37" s="45"/>
      <c r="AH37" s="21" t="str">
        <f t="shared" si="4"/>
        <v/>
      </c>
    </row>
    <row r="38" spans="1:34" x14ac:dyDescent="0.35">
      <c r="A38" s="45"/>
      <c r="B38" s="21" t="str">
        <f>_xlfn.XLOOKUP(A38,Admin!$A$2:$A$601,Admin!$C$2:$C$601,"",0)</f>
        <v/>
      </c>
      <c r="C38" s="21" t="str">
        <f>_xlfn.XLOOKUP(A38,Admin!$A$2:$A$601,Admin!$D$2:$D$601,"",0)</f>
        <v/>
      </c>
      <c r="D38" s="21" t="str">
        <f>_xlfn.XLOOKUP(A38,Admin!$A$2:$A$601,Admin!$E$2:$E$601,"",0)</f>
        <v/>
      </c>
      <c r="E38" s="45"/>
      <c r="F38" s="21" t="str">
        <f t="shared" si="0"/>
        <v/>
      </c>
      <c r="H38" s="45"/>
      <c r="I38" s="21" t="str">
        <f>_xlfn.XLOOKUP(H38,Admin!$A$2:$A$601,Admin!$C$2:$C$601,"",0)</f>
        <v/>
      </c>
      <c r="J38" s="21" t="str">
        <f>_xlfn.XLOOKUP(H38,Admin!$A$2:$A$601,Admin!$D$2:$D$601,"",0)</f>
        <v/>
      </c>
      <c r="K38" s="21" t="str">
        <f>_xlfn.XLOOKUP(H38,Admin!$A$2:$A$601,Admin!$E$2:$E$601,"",0)</f>
        <v/>
      </c>
      <c r="L38" s="45"/>
      <c r="M38" s="21" t="str">
        <f t="shared" si="1"/>
        <v/>
      </c>
      <c r="O38" s="45"/>
      <c r="P38" s="21" t="str">
        <f>_xlfn.XLOOKUP(O38,Admin!$A$2:$A$601,Admin!$C$2:$C$601,"",0)</f>
        <v/>
      </c>
      <c r="Q38" s="21" t="str">
        <f>_xlfn.XLOOKUP(O38,Admin!$A$2:$A$601,Admin!$D$2:$D$601,"",0)</f>
        <v/>
      </c>
      <c r="R38" s="21" t="str">
        <f>_xlfn.XLOOKUP(O38,Admin!$A$2:$A$601,Admin!$E$2:$E$601,"",0)</f>
        <v/>
      </c>
      <c r="S38" s="45"/>
      <c r="T38" s="21" t="str">
        <f t="shared" si="2"/>
        <v/>
      </c>
      <c r="V38" s="45"/>
      <c r="W38" s="21" t="str">
        <f>_xlfn.XLOOKUP(V38,Admin!$A$2:$A$601,Admin!$C$2:$C$601,"",0)</f>
        <v/>
      </c>
      <c r="X38" s="21" t="str">
        <f>_xlfn.XLOOKUP(V38,Admin!$A$2:$A$601,Admin!$D$2:$D$601,"",0)</f>
        <v/>
      </c>
      <c r="Y38" s="21" t="str">
        <f>_xlfn.XLOOKUP(V38,Admin!$A$2:$A$601,Admin!$E$2:$E$601,"",0)</f>
        <v/>
      </c>
      <c r="Z38" s="45"/>
      <c r="AA38" s="21" t="str">
        <f t="shared" si="3"/>
        <v/>
      </c>
      <c r="AC38" s="45"/>
      <c r="AD38" s="21" t="str">
        <f>_xlfn.XLOOKUP(AC38,Admin!$A$2:$A$601,Admin!$C$2:$C$601,"",0)</f>
        <v/>
      </c>
      <c r="AE38" s="21" t="str">
        <f>_xlfn.XLOOKUP(AC38,Admin!$A$2:$A$601,Admin!$D$2:$D$601,"",0)</f>
        <v/>
      </c>
      <c r="AF38" s="21" t="str">
        <f>_xlfn.XLOOKUP(AC38,Admin!$A$2:$A$601,Admin!$E$2:$E$601,"",0)</f>
        <v/>
      </c>
      <c r="AG38" s="45"/>
      <c r="AH38" s="21" t="str">
        <f t="shared" si="4"/>
        <v/>
      </c>
    </row>
    <row r="39" spans="1:34" x14ac:dyDescent="0.35">
      <c r="A39" s="45"/>
      <c r="B39" s="21" t="str">
        <f>_xlfn.XLOOKUP(A39,Admin!$A$2:$A$601,Admin!$C$2:$C$601,"",0)</f>
        <v/>
      </c>
      <c r="C39" s="21" t="str">
        <f>_xlfn.XLOOKUP(A39,Admin!$A$2:$A$601,Admin!$D$2:$D$601,"",0)</f>
        <v/>
      </c>
      <c r="D39" s="21" t="str">
        <f>_xlfn.XLOOKUP(A39,Admin!$A$2:$A$601,Admin!$E$2:$E$601,"",0)</f>
        <v/>
      </c>
      <c r="E39" s="45"/>
      <c r="F39" s="21" t="str">
        <f t="shared" si="0"/>
        <v/>
      </c>
      <c r="H39" s="45"/>
      <c r="I39" s="21" t="str">
        <f>_xlfn.XLOOKUP(H39,Admin!$A$2:$A$601,Admin!$C$2:$C$601,"",0)</f>
        <v/>
      </c>
      <c r="J39" s="21" t="str">
        <f>_xlfn.XLOOKUP(H39,Admin!$A$2:$A$601,Admin!$D$2:$D$601,"",0)</f>
        <v/>
      </c>
      <c r="K39" s="21" t="str">
        <f>_xlfn.XLOOKUP(H39,Admin!$A$2:$A$601,Admin!$E$2:$E$601,"",0)</f>
        <v/>
      </c>
      <c r="L39" s="45"/>
      <c r="M39" s="21" t="str">
        <f t="shared" si="1"/>
        <v/>
      </c>
      <c r="O39" s="45"/>
      <c r="P39" s="21" t="str">
        <f>_xlfn.XLOOKUP(O39,Admin!$A$2:$A$601,Admin!$C$2:$C$601,"",0)</f>
        <v/>
      </c>
      <c r="Q39" s="21" t="str">
        <f>_xlfn.XLOOKUP(O39,Admin!$A$2:$A$601,Admin!$D$2:$D$601,"",0)</f>
        <v/>
      </c>
      <c r="R39" s="21" t="str">
        <f>_xlfn.XLOOKUP(O39,Admin!$A$2:$A$601,Admin!$E$2:$E$601,"",0)</f>
        <v/>
      </c>
      <c r="S39" s="45"/>
      <c r="T39" s="21" t="str">
        <f t="shared" si="2"/>
        <v/>
      </c>
      <c r="V39" s="45"/>
      <c r="W39" s="21" t="str">
        <f>_xlfn.XLOOKUP(V39,Admin!$A$2:$A$601,Admin!$C$2:$C$601,"",0)</f>
        <v/>
      </c>
      <c r="X39" s="21" t="str">
        <f>_xlfn.XLOOKUP(V39,Admin!$A$2:$A$601,Admin!$D$2:$D$601,"",0)</f>
        <v/>
      </c>
      <c r="Y39" s="21" t="str">
        <f>_xlfn.XLOOKUP(V39,Admin!$A$2:$A$601,Admin!$E$2:$E$601,"",0)</f>
        <v/>
      </c>
      <c r="Z39" s="45"/>
      <c r="AA39" s="21" t="str">
        <f t="shared" si="3"/>
        <v/>
      </c>
      <c r="AC39" s="45"/>
      <c r="AD39" s="21" t="str">
        <f>_xlfn.XLOOKUP(AC39,Admin!$A$2:$A$601,Admin!$C$2:$C$601,"",0)</f>
        <v/>
      </c>
      <c r="AE39" s="21" t="str">
        <f>_xlfn.XLOOKUP(AC39,Admin!$A$2:$A$601,Admin!$D$2:$D$601,"",0)</f>
        <v/>
      </c>
      <c r="AF39" s="21" t="str">
        <f>_xlfn.XLOOKUP(AC39,Admin!$A$2:$A$601,Admin!$E$2:$E$601,"",0)</f>
        <v/>
      </c>
      <c r="AG39" s="45"/>
      <c r="AH39" s="21" t="str">
        <f t="shared" si="4"/>
        <v/>
      </c>
    </row>
    <row r="40" spans="1:34" x14ac:dyDescent="0.35">
      <c r="A40" s="45"/>
      <c r="B40" s="21" t="str">
        <f>_xlfn.XLOOKUP(A40,Admin!$A$2:$A$601,Admin!$C$2:$C$601,"",0)</f>
        <v/>
      </c>
      <c r="C40" s="21" t="str">
        <f>_xlfn.XLOOKUP(A40,Admin!$A$2:$A$601,Admin!$D$2:$D$601,"",0)</f>
        <v/>
      </c>
      <c r="D40" s="21" t="str">
        <f>_xlfn.XLOOKUP(A40,Admin!$A$2:$A$601,Admin!$E$2:$E$601,"",0)</f>
        <v/>
      </c>
      <c r="E40" s="45"/>
      <c r="F40" s="21" t="str">
        <f t="shared" si="0"/>
        <v/>
      </c>
      <c r="H40" s="45"/>
      <c r="I40" s="21" t="str">
        <f>_xlfn.XLOOKUP(H40,Admin!$A$2:$A$601,Admin!$C$2:$C$601,"",0)</f>
        <v/>
      </c>
      <c r="J40" s="21" t="str">
        <f>_xlfn.XLOOKUP(H40,Admin!$A$2:$A$601,Admin!$D$2:$D$601,"",0)</f>
        <v/>
      </c>
      <c r="K40" s="21" t="str">
        <f>_xlfn.XLOOKUP(H40,Admin!$A$2:$A$601,Admin!$E$2:$E$601,"",0)</f>
        <v/>
      </c>
      <c r="L40" s="45"/>
      <c r="M40" s="21" t="str">
        <f t="shared" si="1"/>
        <v/>
      </c>
      <c r="O40" s="45"/>
      <c r="P40" s="21" t="str">
        <f>_xlfn.XLOOKUP(O40,Admin!$A$2:$A$601,Admin!$C$2:$C$601,"",0)</f>
        <v/>
      </c>
      <c r="Q40" s="21" t="str">
        <f>_xlfn.XLOOKUP(O40,Admin!$A$2:$A$601,Admin!$D$2:$D$601,"",0)</f>
        <v/>
      </c>
      <c r="R40" s="21" t="str">
        <f>_xlfn.XLOOKUP(O40,Admin!$A$2:$A$601,Admin!$E$2:$E$601,"",0)</f>
        <v/>
      </c>
      <c r="S40" s="45"/>
      <c r="T40" s="21" t="str">
        <f t="shared" si="2"/>
        <v/>
      </c>
      <c r="V40" s="45"/>
      <c r="W40" s="21" t="str">
        <f>_xlfn.XLOOKUP(V40,Admin!$A$2:$A$601,Admin!$C$2:$C$601,"",0)</f>
        <v/>
      </c>
      <c r="X40" s="21" t="str">
        <f>_xlfn.XLOOKUP(V40,Admin!$A$2:$A$601,Admin!$D$2:$D$601,"",0)</f>
        <v/>
      </c>
      <c r="Y40" s="21" t="str">
        <f>_xlfn.XLOOKUP(V40,Admin!$A$2:$A$601,Admin!$E$2:$E$601,"",0)</f>
        <v/>
      </c>
      <c r="Z40" s="45"/>
      <c r="AA40" s="21" t="str">
        <f t="shared" si="3"/>
        <v/>
      </c>
      <c r="AC40" s="45"/>
      <c r="AD40" s="21" t="str">
        <f>_xlfn.XLOOKUP(AC40,Admin!$A$2:$A$601,Admin!$C$2:$C$601,"",0)</f>
        <v/>
      </c>
      <c r="AE40" s="21" t="str">
        <f>_xlfn.XLOOKUP(AC40,Admin!$A$2:$A$601,Admin!$D$2:$D$601,"",0)</f>
        <v/>
      </c>
      <c r="AF40" s="21" t="str">
        <f>_xlfn.XLOOKUP(AC40,Admin!$A$2:$A$601,Admin!$E$2:$E$601,"",0)</f>
        <v/>
      </c>
      <c r="AG40" s="45"/>
      <c r="AH40" s="21" t="str">
        <f t="shared" si="4"/>
        <v/>
      </c>
    </row>
    <row r="41" spans="1:34" x14ac:dyDescent="0.35">
      <c r="A41" s="45"/>
      <c r="B41" s="21" t="str">
        <f>_xlfn.XLOOKUP(A41,Admin!$A$2:$A$601,Admin!$C$2:$C$601,"",0)</f>
        <v/>
      </c>
      <c r="C41" s="21" t="str">
        <f>_xlfn.XLOOKUP(A41,Admin!$A$2:$A$601,Admin!$D$2:$D$601,"",0)</f>
        <v/>
      </c>
      <c r="D41" s="21" t="str">
        <f>_xlfn.XLOOKUP(A41,Admin!$A$2:$A$601,Admin!$E$2:$E$601,"",0)</f>
        <v/>
      </c>
      <c r="E41" s="45"/>
      <c r="F41" s="21" t="str">
        <f t="shared" si="0"/>
        <v/>
      </c>
      <c r="H41" s="45"/>
      <c r="I41" s="21" t="str">
        <f>_xlfn.XLOOKUP(H41,Admin!$A$2:$A$601,Admin!$C$2:$C$601,"",0)</f>
        <v/>
      </c>
      <c r="J41" s="21" t="str">
        <f>_xlfn.XLOOKUP(H41,Admin!$A$2:$A$601,Admin!$D$2:$D$601,"",0)</f>
        <v/>
      </c>
      <c r="K41" s="21" t="str">
        <f>_xlfn.XLOOKUP(H41,Admin!$A$2:$A$601,Admin!$E$2:$E$601,"",0)</f>
        <v/>
      </c>
      <c r="L41" s="45"/>
      <c r="M41" s="21" t="str">
        <f t="shared" si="1"/>
        <v/>
      </c>
      <c r="O41" s="45"/>
      <c r="P41" s="21" t="str">
        <f>_xlfn.XLOOKUP(O41,Admin!$A$2:$A$601,Admin!$C$2:$C$601,"",0)</f>
        <v/>
      </c>
      <c r="Q41" s="21" t="str">
        <f>_xlfn.XLOOKUP(O41,Admin!$A$2:$A$601,Admin!$D$2:$D$601,"",0)</f>
        <v/>
      </c>
      <c r="R41" s="21" t="str">
        <f>_xlfn.XLOOKUP(O41,Admin!$A$2:$A$601,Admin!$E$2:$E$601,"",0)</f>
        <v/>
      </c>
      <c r="S41" s="45"/>
      <c r="T41" s="21" t="str">
        <f t="shared" si="2"/>
        <v/>
      </c>
      <c r="V41" s="45"/>
      <c r="W41" s="21" t="str">
        <f>_xlfn.XLOOKUP(V41,Admin!$A$2:$A$601,Admin!$C$2:$C$601,"",0)</f>
        <v/>
      </c>
      <c r="X41" s="21" t="str">
        <f>_xlfn.XLOOKUP(V41,Admin!$A$2:$A$601,Admin!$D$2:$D$601,"",0)</f>
        <v/>
      </c>
      <c r="Y41" s="21" t="str">
        <f>_xlfn.XLOOKUP(V41,Admin!$A$2:$A$601,Admin!$E$2:$E$601,"",0)</f>
        <v/>
      </c>
      <c r="Z41" s="45"/>
      <c r="AA41" s="21" t="str">
        <f t="shared" si="3"/>
        <v/>
      </c>
      <c r="AC41" s="45"/>
      <c r="AD41" s="21" t="str">
        <f>_xlfn.XLOOKUP(AC41,Admin!$A$2:$A$601,Admin!$C$2:$C$601,"",0)</f>
        <v/>
      </c>
      <c r="AE41" s="21" t="str">
        <f>_xlfn.XLOOKUP(AC41,Admin!$A$2:$A$601,Admin!$D$2:$D$601,"",0)</f>
        <v/>
      </c>
      <c r="AF41" s="21" t="str">
        <f>_xlfn.XLOOKUP(AC41,Admin!$A$2:$A$601,Admin!$E$2:$E$601,"",0)</f>
        <v/>
      </c>
      <c r="AG41" s="45"/>
      <c r="AH41" s="21" t="str">
        <f t="shared" si="4"/>
        <v/>
      </c>
    </row>
    <row r="42" spans="1:34" x14ac:dyDescent="0.35">
      <c r="A42" s="45"/>
      <c r="B42" s="21" t="str">
        <f>_xlfn.XLOOKUP(A42,Admin!$A$2:$A$601,Admin!$C$2:$C$601,"",0)</f>
        <v/>
      </c>
      <c r="C42" s="21" t="str">
        <f>_xlfn.XLOOKUP(A42,Admin!$A$2:$A$601,Admin!$D$2:$D$601,"",0)</f>
        <v/>
      </c>
      <c r="D42" s="21" t="str">
        <f>_xlfn.XLOOKUP(A42,Admin!$A$2:$A$601,Admin!$E$2:$E$601,"",0)</f>
        <v/>
      </c>
      <c r="E42" s="45"/>
      <c r="F42" s="21" t="str">
        <f t="shared" si="0"/>
        <v/>
      </c>
      <c r="H42" s="45"/>
      <c r="I42" s="21" t="str">
        <f>_xlfn.XLOOKUP(H42,Admin!$A$2:$A$601,Admin!$C$2:$C$601,"",0)</f>
        <v/>
      </c>
      <c r="J42" s="21" t="str">
        <f>_xlfn.XLOOKUP(H42,Admin!$A$2:$A$601,Admin!$D$2:$D$601,"",0)</f>
        <v/>
      </c>
      <c r="K42" s="21" t="str">
        <f>_xlfn.XLOOKUP(H42,Admin!$A$2:$A$601,Admin!$E$2:$E$601,"",0)</f>
        <v/>
      </c>
      <c r="L42" s="45"/>
      <c r="M42" s="21" t="str">
        <f t="shared" si="1"/>
        <v/>
      </c>
      <c r="O42" s="45"/>
      <c r="P42" s="21" t="str">
        <f>_xlfn.XLOOKUP(O42,Admin!$A$2:$A$601,Admin!$C$2:$C$601,"",0)</f>
        <v/>
      </c>
      <c r="Q42" s="21" t="str">
        <f>_xlfn.XLOOKUP(O42,Admin!$A$2:$A$601,Admin!$D$2:$D$601,"",0)</f>
        <v/>
      </c>
      <c r="R42" s="21" t="str">
        <f>_xlfn.XLOOKUP(O42,Admin!$A$2:$A$601,Admin!$E$2:$E$601,"",0)</f>
        <v/>
      </c>
      <c r="S42" s="45"/>
      <c r="T42" s="21" t="str">
        <f t="shared" si="2"/>
        <v/>
      </c>
      <c r="V42" s="45"/>
      <c r="W42" s="21" t="str">
        <f>_xlfn.XLOOKUP(V42,Admin!$A$2:$A$601,Admin!$C$2:$C$601,"",0)</f>
        <v/>
      </c>
      <c r="X42" s="21" t="str">
        <f>_xlfn.XLOOKUP(V42,Admin!$A$2:$A$601,Admin!$D$2:$D$601,"",0)</f>
        <v/>
      </c>
      <c r="Y42" s="21" t="str">
        <f>_xlfn.XLOOKUP(V42,Admin!$A$2:$A$601,Admin!$E$2:$E$601,"",0)</f>
        <v/>
      </c>
      <c r="Z42" s="45"/>
      <c r="AA42" s="21" t="str">
        <f t="shared" si="3"/>
        <v/>
      </c>
      <c r="AC42" s="45"/>
      <c r="AD42" s="21" t="str">
        <f>_xlfn.XLOOKUP(AC42,Admin!$A$2:$A$601,Admin!$C$2:$C$601,"",0)</f>
        <v/>
      </c>
      <c r="AE42" s="21" t="str">
        <f>_xlfn.XLOOKUP(AC42,Admin!$A$2:$A$601,Admin!$D$2:$D$601,"",0)</f>
        <v/>
      </c>
      <c r="AF42" s="21" t="str">
        <f>_xlfn.XLOOKUP(AC42,Admin!$A$2:$A$601,Admin!$E$2:$E$601,"",0)</f>
        <v/>
      </c>
      <c r="AG42" s="45"/>
      <c r="AH42" s="21" t="str">
        <f t="shared" si="4"/>
        <v/>
      </c>
    </row>
    <row r="43" spans="1:34" x14ac:dyDescent="0.35">
      <c r="A43" s="45"/>
      <c r="B43" s="21" t="str">
        <f>_xlfn.XLOOKUP(A43,Admin!$A$2:$A$601,Admin!$C$2:$C$601,"",0)</f>
        <v/>
      </c>
      <c r="C43" s="21" t="str">
        <f>_xlfn.XLOOKUP(A43,Admin!$A$2:$A$601,Admin!$D$2:$D$601,"",0)</f>
        <v/>
      </c>
      <c r="D43" s="21" t="str">
        <f>_xlfn.XLOOKUP(A43,Admin!$A$2:$A$601,Admin!$E$2:$E$601,"",0)</f>
        <v/>
      </c>
      <c r="E43" s="45"/>
      <c r="F43" s="21" t="str">
        <f t="shared" si="0"/>
        <v/>
      </c>
      <c r="H43" s="45"/>
      <c r="I43" s="21" t="str">
        <f>_xlfn.XLOOKUP(H43,Admin!$A$2:$A$601,Admin!$C$2:$C$601,"",0)</f>
        <v/>
      </c>
      <c r="J43" s="21" t="str">
        <f>_xlfn.XLOOKUP(H43,Admin!$A$2:$A$601,Admin!$D$2:$D$601,"",0)</f>
        <v/>
      </c>
      <c r="K43" s="21" t="str">
        <f>_xlfn.XLOOKUP(H43,Admin!$A$2:$A$601,Admin!$E$2:$E$601,"",0)</f>
        <v/>
      </c>
      <c r="L43" s="45"/>
      <c r="M43" s="21" t="str">
        <f t="shared" si="1"/>
        <v/>
      </c>
      <c r="O43" s="45"/>
      <c r="P43" s="21" t="str">
        <f>_xlfn.XLOOKUP(O43,Admin!$A$2:$A$601,Admin!$C$2:$C$601,"",0)</f>
        <v/>
      </c>
      <c r="Q43" s="21" t="str">
        <f>_xlfn.XLOOKUP(O43,Admin!$A$2:$A$601,Admin!$D$2:$D$601,"",0)</f>
        <v/>
      </c>
      <c r="R43" s="21" t="str">
        <f>_xlfn.XLOOKUP(O43,Admin!$A$2:$A$601,Admin!$E$2:$E$601,"",0)</f>
        <v/>
      </c>
      <c r="S43" s="45"/>
      <c r="T43" s="21" t="str">
        <f t="shared" si="2"/>
        <v/>
      </c>
      <c r="V43" s="45"/>
      <c r="W43" s="21" t="str">
        <f>_xlfn.XLOOKUP(V43,Admin!$A$2:$A$601,Admin!$C$2:$C$601,"",0)</f>
        <v/>
      </c>
      <c r="X43" s="21" t="str">
        <f>_xlfn.XLOOKUP(V43,Admin!$A$2:$A$601,Admin!$D$2:$D$601,"",0)</f>
        <v/>
      </c>
      <c r="Y43" s="21" t="str">
        <f>_xlfn.XLOOKUP(V43,Admin!$A$2:$A$601,Admin!$E$2:$E$601,"",0)</f>
        <v/>
      </c>
      <c r="Z43" s="45"/>
      <c r="AA43" s="21" t="str">
        <f t="shared" si="3"/>
        <v/>
      </c>
      <c r="AC43" s="45"/>
      <c r="AD43" s="21" t="str">
        <f>_xlfn.XLOOKUP(AC43,Admin!$A$2:$A$601,Admin!$C$2:$C$601,"",0)</f>
        <v/>
      </c>
      <c r="AE43" s="21" t="str">
        <f>_xlfn.XLOOKUP(AC43,Admin!$A$2:$A$601,Admin!$D$2:$D$601,"",0)</f>
        <v/>
      </c>
      <c r="AF43" s="21" t="str">
        <f>_xlfn.XLOOKUP(AC43,Admin!$A$2:$A$601,Admin!$E$2:$E$601,"",0)</f>
        <v/>
      </c>
      <c r="AG43" s="45"/>
      <c r="AH43" s="21" t="str">
        <f t="shared" si="4"/>
        <v/>
      </c>
    </row>
    <row r="44" spans="1:34" x14ac:dyDescent="0.35">
      <c r="A44" s="45"/>
      <c r="B44" s="21" t="str">
        <f>_xlfn.XLOOKUP(A44,Admin!$A$2:$A$601,Admin!$C$2:$C$601,"",0)</f>
        <v/>
      </c>
      <c r="C44" s="21" t="str">
        <f>_xlfn.XLOOKUP(A44,Admin!$A$2:$A$601,Admin!$D$2:$D$601,"",0)</f>
        <v/>
      </c>
      <c r="D44" s="21" t="str">
        <f>_xlfn.XLOOKUP(A44,Admin!$A$2:$A$601,Admin!$E$2:$E$601,"",0)</f>
        <v/>
      </c>
      <c r="E44" s="45"/>
      <c r="F44" s="21" t="str">
        <f t="shared" si="0"/>
        <v/>
      </c>
      <c r="H44" s="45"/>
      <c r="I44" s="21" t="str">
        <f>_xlfn.XLOOKUP(H44,Admin!$A$2:$A$601,Admin!$C$2:$C$601,"",0)</f>
        <v/>
      </c>
      <c r="J44" s="21" t="str">
        <f>_xlfn.XLOOKUP(H44,Admin!$A$2:$A$601,Admin!$D$2:$D$601,"",0)</f>
        <v/>
      </c>
      <c r="K44" s="21" t="str">
        <f>_xlfn.XLOOKUP(H44,Admin!$A$2:$A$601,Admin!$E$2:$E$601,"",0)</f>
        <v/>
      </c>
      <c r="L44" s="45"/>
      <c r="M44" s="21" t="str">
        <f t="shared" si="1"/>
        <v/>
      </c>
      <c r="O44" s="45"/>
      <c r="P44" s="21" t="str">
        <f>_xlfn.XLOOKUP(O44,Admin!$A$2:$A$601,Admin!$C$2:$C$601,"",0)</f>
        <v/>
      </c>
      <c r="Q44" s="21" t="str">
        <f>_xlfn.XLOOKUP(O44,Admin!$A$2:$A$601,Admin!$D$2:$D$601,"",0)</f>
        <v/>
      </c>
      <c r="R44" s="21" t="str">
        <f>_xlfn.XLOOKUP(O44,Admin!$A$2:$A$601,Admin!$E$2:$E$601,"",0)</f>
        <v/>
      </c>
      <c r="S44" s="45"/>
      <c r="T44" s="21" t="str">
        <f t="shared" si="2"/>
        <v/>
      </c>
      <c r="V44" s="45"/>
      <c r="W44" s="21" t="str">
        <f>_xlfn.XLOOKUP(V44,Admin!$A$2:$A$601,Admin!$C$2:$C$601,"",0)</f>
        <v/>
      </c>
      <c r="X44" s="21" t="str">
        <f>_xlfn.XLOOKUP(V44,Admin!$A$2:$A$601,Admin!$D$2:$D$601,"",0)</f>
        <v/>
      </c>
      <c r="Y44" s="21" t="str">
        <f>_xlfn.XLOOKUP(V44,Admin!$A$2:$A$601,Admin!$E$2:$E$601,"",0)</f>
        <v/>
      </c>
      <c r="Z44" s="45"/>
      <c r="AA44" s="21" t="str">
        <f t="shared" si="3"/>
        <v/>
      </c>
      <c r="AC44" s="45"/>
      <c r="AD44" s="21" t="str">
        <f>_xlfn.XLOOKUP(AC44,Admin!$A$2:$A$601,Admin!$C$2:$C$601,"",0)</f>
        <v/>
      </c>
      <c r="AE44" s="21" t="str">
        <f>_xlfn.XLOOKUP(AC44,Admin!$A$2:$A$601,Admin!$D$2:$D$601,"",0)</f>
        <v/>
      </c>
      <c r="AF44" s="21" t="str">
        <f>_xlfn.XLOOKUP(AC44,Admin!$A$2:$A$601,Admin!$E$2:$E$601,"",0)</f>
        <v/>
      </c>
      <c r="AG44" s="45"/>
      <c r="AH44" s="21" t="str">
        <f t="shared" si="4"/>
        <v/>
      </c>
    </row>
    <row r="45" spans="1:34" x14ac:dyDescent="0.35">
      <c r="A45" s="45"/>
      <c r="B45" s="21" t="str">
        <f>_xlfn.XLOOKUP(A45,Admin!$A$2:$A$601,Admin!$C$2:$C$601,"",0)</f>
        <v/>
      </c>
      <c r="C45" s="21" t="str">
        <f>_xlfn.XLOOKUP(A45,Admin!$A$2:$A$601,Admin!$D$2:$D$601,"",0)</f>
        <v/>
      </c>
      <c r="D45" s="21" t="str">
        <f>_xlfn.XLOOKUP(A45,Admin!$A$2:$A$601,Admin!$E$2:$E$601,"",0)</f>
        <v/>
      </c>
      <c r="E45" s="45"/>
      <c r="F45" s="21" t="str">
        <f t="shared" si="0"/>
        <v/>
      </c>
      <c r="H45" s="45"/>
      <c r="I45" s="21" t="str">
        <f>_xlfn.XLOOKUP(H45,Admin!$A$2:$A$601,Admin!$C$2:$C$601,"",0)</f>
        <v/>
      </c>
      <c r="J45" s="21" t="str">
        <f>_xlfn.XLOOKUP(H45,Admin!$A$2:$A$601,Admin!$D$2:$D$601,"",0)</f>
        <v/>
      </c>
      <c r="K45" s="21" t="str">
        <f>_xlfn.XLOOKUP(H45,Admin!$A$2:$A$601,Admin!$E$2:$E$601,"",0)</f>
        <v/>
      </c>
      <c r="L45" s="45"/>
      <c r="M45" s="21" t="str">
        <f t="shared" si="1"/>
        <v/>
      </c>
      <c r="O45" s="45"/>
      <c r="P45" s="21" t="str">
        <f>_xlfn.XLOOKUP(O45,Admin!$A$2:$A$601,Admin!$C$2:$C$601,"",0)</f>
        <v/>
      </c>
      <c r="Q45" s="21" t="str">
        <f>_xlfn.XLOOKUP(O45,Admin!$A$2:$A$601,Admin!$D$2:$D$601,"",0)</f>
        <v/>
      </c>
      <c r="R45" s="21" t="str">
        <f>_xlfn.XLOOKUP(O45,Admin!$A$2:$A$601,Admin!$E$2:$E$601,"",0)</f>
        <v/>
      </c>
      <c r="S45" s="45"/>
      <c r="T45" s="21" t="str">
        <f t="shared" si="2"/>
        <v/>
      </c>
      <c r="V45" s="45"/>
      <c r="W45" s="21" t="str">
        <f>_xlfn.XLOOKUP(V45,Admin!$A$2:$A$601,Admin!$C$2:$C$601,"",0)</f>
        <v/>
      </c>
      <c r="X45" s="21" t="str">
        <f>_xlfn.XLOOKUP(V45,Admin!$A$2:$A$601,Admin!$D$2:$D$601,"",0)</f>
        <v/>
      </c>
      <c r="Y45" s="21" t="str">
        <f>_xlfn.XLOOKUP(V45,Admin!$A$2:$A$601,Admin!$E$2:$E$601,"",0)</f>
        <v/>
      </c>
      <c r="Z45" s="45"/>
      <c r="AA45" s="21" t="str">
        <f t="shared" si="3"/>
        <v/>
      </c>
      <c r="AC45" s="45"/>
      <c r="AD45" s="21" t="str">
        <f>_xlfn.XLOOKUP(AC45,Admin!$A$2:$A$601,Admin!$C$2:$C$601,"",0)</f>
        <v/>
      </c>
      <c r="AE45" s="21" t="str">
        <f>_xlfn.XLOOKUP(AC45,Admin!$A$2:$A$601,Admin!$D$2:$D$601,"",0)</f>
        <v/>
      </c>
      <c r="AF45" s="21" t="str">
        <f>_xlfn.XLOOKUP(AC45,Admin!$A$2:$A$601,Admin!$E$2:$E$601,"",0)</f>
        <v/>
      </c>
      <c r="AG45" s="45"/>
      <c r="AH45" s="21" t="str">
        <f t="shared" si="4"/>
        <v/>
      </c>
    </row>
    <row r="46" spans="1:34" x14ac:dyDescent="0.35">
      <c r="A46" s="45"/>
      <c r="B46" s="21" t="str">
        <f>_xlfn.XLOOKUP(A46,Admin!$A$2:$A$601,Admin!$C$2:$C$601,"",0)</f>
        <v/>
      </c>
      <c r="C46" s="21" t="str">
        <f>_xlfn.XLOOKUP(A46,Admin!$A$2:$A$601,Admin!$D$2:$D$601,"",0)</f>
        <v/>
      </c>
      <c r="D46" s="21" t="str">
        <f>_xlfn.XLOOKUP(A46,Admin!$A$2:$A$601,Admin!$E$2:$E$601,"",0)</f>
        <v/>
      </c>
      <c r="E46" s="45"/>
      <c r="F46" s="21" t="str">
        <f t="shared" si="0"/>
        <v/>
      </c>
      <c r="H46" s="45"/>
      <c r="I46" s="21" t="str">
        <f>_xlfn.XLOOKUP(H46,Admin!$A$2:$A$601,Admin!$C$2:$C$601,"",0)</f>
        <v/>
      </c>
      <c r="J46" s="21" t="str">
        <f>_xlfn.XLOOKUP(H46,Admin!$A$2:$A$601,Admin!$D$2:$D$601,"",0)</f>
        <v/>
      </c>
      <c r="K46" s="21" t="str">
        <f>_xlfn.XLOOKUP(H46,Admin!$A$2:$A$601,Admin!$E$2:$E$601,"",0)</f>
        <v/>
      </c>
      <c r="L46" s="45"/>
      <c r="M46" s="21" t="str">
        <f t="shared" si="1"/>
        <v/>
      </c>
      <c r="O46" s="45"/>
      <c r="P46" s="21" t="str">
        <f>_xlfn.XLOOKUP(O46,Admin!$A$2:$A$601,Admin!$C$2:$C$601,"",0)</f>
        <v/>
      </c>
      <c r="Q46" s="21" t="str">
        <f>_xlfn.XLOOKUP(O46,Admin!$A$2:$A$601,Admin!$D$2:$D$601,"",0)</f>
        <v/>
      </c>
      <c r="R46" s="21" t="str">
        <f>_xlfn.XLOOKUP(O46,Admin!$A$2:$A$601,Admin!$E$2:$E$601,"",0)</f>
        <v/>
      </c>
      <c r="S46" s="45"/>
      <c r="T46" s="21" t="str">
        <f t="shared" si="2"/>
        <v/>
      </c>
      <c r="V46" s="45"/>
      <c r="W46" s="21" t="str">
        <f>_xlfn.XLOOKUP(V46,Admin!$A$2:$A$601,Admin!$C$2:$C$601,"",0)</f>
        <v/>
      </c>
      <c r="X46" s="21" t="str">
        <f>_xlfn.XLOOKUP(V46,Admin!$A$2:$A$601,Admin!$D$2:$D$601,"",0)</f>
        <v/>
      </c>
      <c r="Y46" s="21" t="str">
        <f>_xlfn.XLOOKUP(V46,Admin!$A$2:$A$601,Admin!$E$2:$E$601,"",0)</f>
        <v/>
      </c>
      <c r="Z46" s="45"/>
      <c r="AA46" s="21" t="str">
        <f t="shared" si="3"/>
        <v/>
      </c>
      <c r="AC46" s="45"/>
      <c r="AD46" s="21" t="str">
        <f>_xlfn.XLOOKUP(AC46,Admin!$A$2:$A$601,Admin!$C$2:$C$601,"",0)</f>
        <v/>
      </c>
      <c r="AE46" s="21" t="str">
        <f>_xlfn.XLOOKUP(AC46,Admin!$A$2:$A$601,Admin!$D$2:$D$601,"",0)</f>
        <v/>
      </c>
      <c r="AF46" s="21" t="str">
        <f>_xlfn.XLOOKUP(AC46,Admin!$A$2:$A$601,Admin!$E$2:$E$601,"",0)</f>
        <v/>
      </c>
      <c r="AG46" s="45"/>
      <c r="AH46" s="21" t="str">
        <f t="shared" si="4"/>
        <v/>
      </c>
    </row>
    <row r="47" spans="1:34" x14ac:dyDescent="0.35">
      <c r="A47" s="45"/>
      <c r="B47" s="21" t="str">
        <f>_xlfn.XLOOKUP(A47,Admin!$A$2:$A$601,Admin!$C$2:$C$601,"",0)</f>
        <v/>
      </c>
      <c r="C47" s="21" t="str">
        <f>_xlfn.XLOOKUP(A47,Admin!$A$2:$A$601,Admin!$D$2:$D$601,"",0)</f>
        <v/>
      </c>
      <c r="D47" s="21" t="str">
        <f>_xlfn.XLOOKUP(A47,Admin!$A$2:$A$601,Admin!$E$2:$E$601,"",0)</f>
        <v/>
      </c>
      <c r="E47" s="45"/>
      <c r="F47" s="21" t="str">
        <f t="shared" si="0"/>
        <v/>
      </c>
      <c r="H47" s="45"/>
      <c r="I47" s="21" t="str">
        <f>_xlfn.XLOOKUP(H47,Admin!$A$2:$A$601,Admin!$C$2:$C$601,"",0)</f>
        <v/>
      </c>
      <c r="J47" s="21" t="str">
        <f>_xlfn.XLOOKUP(H47,Admin!$A$2:$A$601,Admin!$D$2:$D$601,"",0)</f>
        <v/>
      </c>
      <c r="K47" s="21" t="str">
        <f>_xlfn.XLOOKUP(H47,Admin!$A$2:$A$601,Admin!$E$2:$E$601,"",0)</f>
        <v/>
      </c>
      <c r="L47" s="45"/>
      <c r="M47" s="21" t="str">
        <f t="shared" si="1"/>
        <v/>
      </c>
      <c r="O47" s="45"/>
      <c r="P47" s="21" t="str">
        <f>_xlfn.XLOOKUP(O47,Admin!$A$2:$A$601,Admin!$C$2:$C$601,"",0)</f>
        <v/>
      </c>
      <c r="Q47" s="21" t="str">
        <f>_xlfn.XLOOKUP(O47,Admin!$A$2:$A$601,Admin!$D$2:$D$601,"",0)</f>
        <v/>
      </c>
      <c r="R47" s="21" t="str">
        <f>_xlfn.XLOOKUP(O47,Admin!$A$2:$A$601,Admin!$E$2:$E$601,"",0)</f>
        <v/>
      </c>
      <c r="S47" s="45"/>
      <c r="T47" s="21" t="str">
        <f t="shared" si="2"/>
        <v/>
      </c>
      <c r="V47" s="45"/>
      <c r="W47" s="21" t="str">
        <f>_xlfn.XLOOKUP(V47,Admin!$A$2:$A$601,Admin!$C$2:$C$601,"",0)</f>
        <v/>
      </c>
      <c r="X47" s="21" t="str">
        <f>_xlfn.XLOOKUP(V47,Admin!$A$2:$A$601,Admin!$D$2:$D$601,"",0)</f>
        <v/>
      </c>
      <c r="Y47" s="21" t="str">
        <f>_xlfn.XLOOKUP(V47,Admin!$A$2:$A$601,Admin!$E$2:$E$601,"",0)</f>
        <v/>
      </c>
      <c r="Z47" s="45"/>
      <c r="AA47" s="21" t="str">
        <f t="shared" si="3"/>
        <v/>
      </c>
      <c r="AC47" s="45"/>
      <c r="AD47" s="21" t="str">
        <f>_xlfn.XLOOKUP(AC47,Admin!$A$2:$A$601,Admin!$C$2:$C$601,"",0)</f>
        <v/>
      </c>
      <c r="AE47" s="21" t="str">
        <f>_xlfn.XLOOKUP(AC47,Admin!$A$2:$A$601,Admin!$D$2:$D$601,"",0)</f>
        <v/>
      </c>
      <c r="AF47" s="21" t="str">
        <f>_xlfn.XLOOKUP(AC47,Admin!$A$2:$A$601,Admin!$E$2:$E$601,"",0)</f>
        <v/>
      </c>
      <c r="AG47" s="45"/>
      <c r="AH47" s="21" t="str">
        <f t="shared" si="4"/>
        <v/>
      </c>
    </row>
    <row r="48" spans="1:34" x14ac:dyDescent="0.35">
      <c r="A48" s="45"/>
      <c r="B48" s="21" t="str">
        <f>_xlfn.XLOOKUP(A48,Admin!$A$2:$A$601,Admin!$C$2:$C$601,"",0)</f>
        <v/>
      </c>
      <c r="C48" s="21" t="str">
        <f>_xlfn.XLOOKUP(A48,Admin!$A$2:$A$601,Admin!$D$2:$D$601,"",0)</f>
        <v/>
      </c>
      <c r="D48" s="21" t="str">
        <f>_xlfn.XLOOKUP(A48,Admin!$A$2:$A$601,Admin!$E$2:$E$601,"",0)</f>
        <v/>
      </c>
      <c r="E48" s="45"/>
      <c r="F48" s="21" t="str">
        <f t="shared" si="0"/>
        <v/>
      </c>
      <c r="H48" s="45"/>
      <c r="I48" s="21" t="str">
        <f>_xlfn.XLOOKUP(H48,Admin!$A$2:$A$601,Admin!$C$2:$C$601,"",0)</f>
        <v/>
      </c>
      <c r="J48" s="21" t="str">
        <f>_xlfn.XLOOKUP(H48,Admin!$A$2:$A$601,Admin!$D$2:$D$601,"",0)</f>
        <v/>
      </c>
      <c r="K48" s="21" t="str">
        <f>_xlfn.XLOOKUP(H48,Admin!$A$2:$A$601,Admin!$E$2:$E$601,"",0)</f>
        <v/>
      </c>
      <c r="L48" s="45"/>
      <c r="M48" s="21" t="str">
        <f t="shared" si="1"/>
        <v/>
      </c>
      <c r="O48" s="45"/>
      <c r="P48" s="21" t="str">
        <f>_xlfn.XLOOKUP(O48,Admin!$A$2:$A$601,Admin!$C$2:$C$601,"",0)</f>
        <v/>
      </c>
      <c r="Q48" s="21" t="str">
        <f>_xlfn.XLOOKUP(O48,Admin!$A$2:$A$601,Admin!$D$2:$D$601,"",0)</f>
        <v/>
      </c>
      <c r="R48" s="21" t="str">
        <f>_xlfn.XLOOKUP(O48,Admin!$A$2:$A$601,Admin!$E$2:$E$601,"",0)</f>
        <v/>
      </c>
      <c r="S48" s="45"/>
      <c r="T48" s="21" t="str">
        <f t="shared" si="2"/>
        <v/>
      </c>
      <c r="V48" s="45"/>
      <c r="W48" s="21" t="str">
        <f>_xlfn.XLOOKUP(V48,Admin!$A$2:$A$601,Admin!$C$2:$C$601,"",0)</f>
        <v/>
      </c>
      <c r="X48" s="21" t="str">
        <f>_xlfn.XLOOKUP(V48,Admin!$A$2:$A$601,Admin!$D$2:$D$601,"",0)</f>
        <v/>
      </c>
      <c r="Y48" s="21" t="str">
        <f>_xlfn.XLOOKUP(V48,Admin!$A$2:$A$601,Admin!$E$2:$E$601,"",0)</f>
        <v/>
      </c>
      <c r="Z48" s="45"/>
      <c r="AA48" s="21" t="str">
        <f t="shared" si="3"/>
        <v/>
      </c>
      <c r="AC48" s="45"/>
      <c r="AD48" s="21" t="str">
        <f>_xlfn.XLOOKUP(AC48,Admin!$A$2:$A$601,Admin!$C$2:$C$601,"",0)</f>
        <v/>
      </c>
      <c r="AE48" s="21" t="str">
        <f>_xlfn.XLOOKUP(AC48,Admin!$A$2:$A$601,Admin!$D$2:$D$601,"",0)</f>
        <v/>
      </c>
      <c r="AF48" s="21" t="str">
        <f>_xlfn.XLOOKUP(AC48,Admin!$A$2:$A$601,Admin!$E$2:$E$601,"",0)</f>
        <v/>
      </c>
      <c r="AG48" s="45"/>
      <c r="AH48" s="21" t="str">
        <f t="shared" si="4"/>
        <v/>
      </c>
    </row>
    <row r="49" spans="1:34" x14ac:dyDescent="0.35">
      <c r="A49" s="45"/>
      <c r="B49" s="21" t="str">
        <f>_xlfn.XLOOKUP(A49,Admin!$A$2:$A$601,Admin!$C$2:$C$601,"",0)</f>
        <v/>
      </c>
      <c r="C49" s="21" t="str">
        <f>_xlfn.XLOOKUP(A49,Admin!$A$2:$A$601,Admin!$D$2:$D$601,"",0)</f>
        <v/>
      </c>
      <c r="D49" s="21" t="str">
        <f>_xlfn.XLOOKUP(A49,Admin!$A$2:$A$601,Admin!$E$2:$E$601,"",0)</f>
        <v/>
      </c>
      <c r="E49" s="45"/>
      <c r="F49" s="21" t="str">
        <f t="shared" si="0"/>
        <v/>
      </c>
      <c r="H49" s="45"/>
      <c r="I49" s="21" t="str">
        <f>_xlfn.XLOOKUP(H49,Admin!$A$2:$A$601,Admin!$C$2:$C$601,"",0)</f>
        <v/>
      </c>
      <c r="J49" s="21" t="str">
        <f>_xlfn.XLOOKUP(H49,Admin!$A$2:$A$601,Admin!$D$2:$D$601,"",0)</f>
        <v/>
      </c>
      <c r="K49" s="21" t="str">
        <f>_xlfn.XLOOKUP(H49,Admin!$A$2:$A$601,Admin!$E$2:$E$601,"",0)</f>
        <v/>
      </c>
      <c r="L49" s="45"/>
      <c r="M49" s="21" t="str">
        <f t="shared" si="1"/>
        <v/>
      </c>
      <c r="O49" s="45"/>
      <c r="P49" s="21" t="str">
        <f>_xlfn.XLOOKUP(O49,Admin!$A$2:$A$601,Admin!$C$2:$C$601,"",0)</f>
        <v/>
      </c>
      <c r="Q49" s="21" t="str">
        <f>_xlfn.XLOOKUP(O49,Admin!$A$2:$A$601,Admin!$D$2:$D$601,"",0)</f>
        <v/>
      </c>
      <c r="R49" s="21" t="str">
        <f>_xlfn.XLOOKUP(O49,Admin!$A$2:$A$601,Admin!$E$2:$E$601,"",0)</f>
        <v/>
      </c>
      <c r="S49" s="45"/>
      <c r="T49" s="21" t="str">
        <f t="shared" si="2"/>
        <v/>
      </c>
      <c r="V49" s="45"/>
      <c r="W49" s="21" t="str">
        <f>_xlfn.XLOOKUP(V49,Admin!$A$2:$A$601,Admin!$C$2:$C$601,"",0)</f>
        <v/>
      </c>
      <c r="X49" s="21" t="str">
        <f>_xlfn.XLOOKUP(V49,Admin!$A$2:$A$601,Admin!$D$2:$D$601,"",0)</f>
        <v/>
      </c>
      <c r="Y49" s="21" t="str">
        <f>_xlfn.XLOOKUP(V49,Admin!$A$2:$A$601,Admin!$E$2:$E$601,"",0)</f>
        <v/>
      </c>
      <c r="Z49" s="45"/>
      <c r="AA49" s="21" t="str">
        <f t="shared" si="3"/>
        <v/>
      </c>
      <c r="AC49" s="45"/>
      <c r="AD49" s="21" t="str">
        <f>_xlfn.XLOOKUP(AC49,Admin!$A$2:$A$601,Admin!$C$2:$C$601,"",0)</f>
        <v/>
      </c>
      <c r="AE49" s="21" t="str">
        <f>_xlfn.XLOOKUP(AC49,Admin!$A$2:$A$601,Admin!$D$2:$D$601,"",0)</f>
        <v/>
      </c>
      <c r="AF49" s="21" t="str">
        <f>_xlfn.XLOOKUP(AC49,Admin!$A$2:$A$601,Admin!$E$2:$E$601,"",0)</f>
        <v/>
      </c>
      <c r="AG49" s="45"/>
      <c r="AH49" s="21" t="str">
        <f t="shared" si="4"/>
        <v/>
      </c>
    </row>
    <row r="50" spans="1:34" x14ac:dyDescent="0.35">
      <c r="A50" s="45"/>
      <c r="B50" s="21" t="str">
        <f>_xlfn.XLOOKUP(A50,Admin!$A$2:$A$601,Admin!$C$2:$C$601,"",0)</f>
        <v/>
      </c>
      <c r="C50" s="21" t="str">
        <f>_xlfn.XLOOKUP(A50,Admin!$A$2:$A$601,Admin!$D$2:$D$601,"",0)</f>
        <v/>
      </c>
      <c r="D50" s="21" t="str">
        <f>_xlfn.XLOOKUP(A50,Admin!$A$2:$A$601,Admin!$E$2:$E$601,"",0)</f>
        <v/>
      </c>
      <c r="E50" s="45"/>
      <c r="F50" s="21" t="str">
        <f t="shared" si="0"/>
        <v/>
      </c>
      <c r="H50" s="45"/>
      <c r="I50" s="21" t="str">
        <f>_xlfn.XLOOKUP(H50,Admin!$A$2:$A$601,Admin!$C$2:$C$601,"",0)</f>
        <v/>
      </c>
      <c r="J50" s="21" t="str">
        <f>_xlfn.XLOOKUP(H50,Admin!$A$2:$A$601,Admin!$D$2:$D$601,"",0)</f>
        <v/>
      </c>
      <c r="K50" s="21" t="str">
        <f>_xlfn.XLOOKUP(H50,Admin!$A$2:$A$601,Admin!$E$2:$E$601,"",0)</f>
        <v/>
      </c>
      <c r="L50" s="45"/>
      <c r="M50" s="21" t="str">
        <f t="shared" si="1"/>
        <v/>
      </c>
      <c r="O50" s="45"/>
      <c r="P50" s="21" t="str">
        <f>_xlfn.XLOOKUP(O50,Admin!$A$2:$A$601,Admin!$C$2:$C$601,"",0)</f>
        <v/>
      </c>
      <c r="Q50" s="21" t="str">
        <f>_xlfn.XLOOKUP(O50,Admin!$A$2:$A$601,Admin!$D$2:$D$601,"",0)</f>
        <v/>
      </c>
      <c r="R50" s="21" t="str">
        <f>_xlfn.XLOOKUP(O50,Admin!$A$2:$A$601,Admin!$E$2:$E$601,"",0)</f>
        <v/>
      </c>
      <c r="S50" s="45"/>
      <c r="T50" s="21" t="str">
        <f t="shared" si="2"/>
        <v/>
      </c>
      <c r="V50" s="45"/>
      <c r="W50" s="21" t="str">
        <f>_xlfn.XLOOKUP(V50,Admin!$A$2:$A$601,Admin!$C$2:$C$601,"",0)</f>
        <v/>
      </c>
      <c r="X50" s="21" t="str">
        <f>_xlfn.XLOOKUP(V50,Admin!$A$2:$A$601,Admin!$D$2:$D$601,"",0)</f>
        <v/>
      </c>
      <c r="Y50" s="21" t="str">
        <f>_xlfn.XLOOKUP(V50,Admin!$A$2:$A$601,Admin!$E$2:$E$601,"",0)</f>
        <v/>
      </c>
      <c r="Z50" s="45"/>
      <c r="AA50" s="21" t="str">
        <f t="shared" si="3"/>
        <v/>
      </c>
      <c r="AC50" s="45"/>
      <c r="AD50" s="21" t="str">
        <f>_xlfn.XLOOKUP(AC50,Admin!$A$2:$A$601,Admin!$C$2:$C$601,"",0)</f>
        <v/>
      </c>
      <c r="AE50" s="21" t="str">
        <f>_xlfn.XLOOKUP(AC50,Admin!$A$2:$A$601,Admin!$D$2:$D$601,"",0)</f>
        <v/>
      </c>
      <c r="AF50" s="21" t="str">
        <f>_xlfn.XLOOKUP(AC50,Admin!$A$2:$A$601,Admin!$E$2:$E$601,"",0)</f>
        <v/>
      </c>
      <c r="AG50" s="45"/>
      <c r="AH50" s="21" t="str">
        <f t="shared" si="4"/>
        <v/>
      </c>
    </row>
  </sheetData>
  <sortState xmlns:xlrd2="http://schemas.microsoft.com/office/spreadsheetml/2017/richdata2" ref="AC7:AH50">
    <sortCondition ref="AH7:AH50"/>
  </sortState>
  <mergeCells count="6">
    <mergeCell ref="AC3:AH3"/>
    <mergeCell ref="A1:M1"/>
    <mergeCell ref="A3:F3"/>
    <mergeCell ref="H3:M3"/>
    <mergeCell ref="O3:T3"/>
    <mergeCell ref="V3:AA3"/>
  </mergeCells>
  <conditionalFormatting sqref="AD7:AD50">
    <cfRule type="containsBlanks" dxfId="39" priority="17" stopIfTrue="1">
      <formula>LEN(TRIM(AD7))=0</formula>
    </cfRule>
    <cfRule type="containsText" dxfId="38" priority="18" operator="containsText" text="U15B">
      <formula>NOT(ISERROR(SEARCH("U15B",AD7)))</formula>
    </cfRule>
    <cfRule type="containsText" dxfId="37" priority="19" operator="containsText" text="U11">
      <formula>NOT(ISERROR(SEARCH("U11",AD7)))</formula>
    </cfRule>
    <cfRule type="containsText" dxfId="36" priority="20" operator="containsText" text="U13">
      <formula>NOT(ISERROR(SEARCH("U13",AD7)))</formula>
    </cfRule>
  </conditionalFormatting>
  <conditionalFormatting sqref="W7:W50">
    <cfRule type="containsBlanks" dxfId="35" priority="13" stopIfTrue="1">
      <formula>LEN(TRIM(W7))=0</formula>
    </cfRule>
    <cfRule type="containsText" dxfId="34" priority="14" operator="containsText" text="U15B">
      <formula>NOT(ISERROR(SEARCH("U15B",W7)))</formula>
    </cfRule>
    <cfRule type="containsText" dxfId="33" priority="15" operator="containsText" text="U11">
      <formula>NOT(ISERROR(SEARCH("U11",W7)))</formula>
    </cfRule>
    <cfRule type="containsText" dxfId="32" priority="16" operator="containsText" text="U13">
      <formula>NOT(ISERROR(SEARCH("U13",W7)))</formula>
    </cfRule>
  </conditionalFormatting>
  <conditionalFormatting sqref="P7:P50">
    <cfRule type="containsBlanks" dxfId="31" priority="9" stopIfTrue="1">
      <formula>LEN(TRIM(P7))=0</formula>
    </cfRule>
    <cfRule type="containsText" dxfId="30" priority="10" operator="containsText" text="U15B">
      <formula>NOT(ISERROR(SEARCH("U15B",P7)))</formula>
    </cfRule>
    <cfRule type="containsText" dxfId="29" priority="11" operator="containsText" text="U11">
      <formula>NOT(ISERROR(SEARCH("U11",P7)))</formula>
    </cfRule>
    <cfRule type="containsText" dxfId="28" priority="12" operator="containsText" text="U13">
      <formula>NOT(ISERROR(SEARCH("U13",P7)))</formula>
    </cfRule>
  </conditionalFormatting>
  <conditionalFormatting sqref="I7:I50">
    <cfRule type="containsBlanks" dxfId="27" priority="5" stopIfTrue="1">
      <formula>LEN(TRIM(I7))=0</formula>
    </cfRule>
    <cfRule type="containsText" dxfId="26" priority="6" operator="containsText" text="U15B">
      <formula>NOT(ISERROR(SEARCH("U15B",I7)))</formula>
    </cfRule>
    <cfRule type="containsText" dxfId="25" priority="7" operator="containsText" text="U11">
      <formula>NOT(ISERROR(SEARCH("U11",I7)))</formula>
    </cfRule>
    <cfRule type="containsText" dxfId="24" priority="8" operator="containsText" text="U13">
      <formula>NOT(ISERROR(SEARCH("U13",I7)))</formula>
    </cfRule>
  </conditionalFormatting>
  <conditionalFormatting sqref="B7:B50">
    <cfRule type="containsBlanks" dxfId="23" priority="1" stopIfTrue="1">
      <formula>LEN(TRIM(B7))=0</formula>
    </cfRule>
    <cfRule type="containsText" dxfId="22" priority="2" operator="containsText" text="U15B">
      <formula>NOT(ISERROR(SEARCH("U15B",B7)))</formula>
    </cfRule>
    <cfRule type="containsText" dxfId="21" priority="3" operator="containsText" text="U11">
      <formula>NOT(ISERROR(SEARCH("U11",B7)))</formula>
    </cfRule>
    <cfRule type="containsText" dxfId="20" priority="4" operator="containsText" text="U13">
      <formula>NOT(ISERROR(SEARCH("U13",B7)))</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175D0-ECC3-482D-8F3C-59317038F4F8}">
  <sheetPr codeName="Sheet22">
    <tabColor theme="5" tint="0.39997558519241921"/>
  </sheetPr>
  <dimension ref="A1:U50"/>
  <sheetViews>
    <sheetView workbookViewId="0">
      <selection sqref="A1:O1"/>
    </sheetView>
  </sheetViews>
  <sheetFormatPr defaultColWidth="8.81640625" defaultRowHeight="14.5" x14ac:dyDescent="0.35"/>
  <sheetData>
    <row r="1" spans="1:21" ht="31" x14ac:dyDescent="0.7">
      <c r="A1" s="114" t="s">
        <v>476</v>
      </c>
      <c r="B1" s="114"/>
      <c r="C1" s="114"/>
      <c r="D1" s="114"/>
      <c r="E1" s="114"/>
      <c r="F1" s="114"/>
      <c r="G1" s="114"/>
      <c r="H1" s="114"/>
      <c r="I1" s="114"/>
      <c r="J1" s="114"/>
      <c r="K1" s="114"/>
      <c r="L1" s="114"/>
      <c r="M1" s="114"/>
      <c r="N1" s="114"/>
      <c r="O1" s="115"/>
      <c r="T1" s="109"/>
      <c r="U1" s="109"/>
    </row>
    <row r="3" spans="1:21" ht="21" x14ac:dyDescent="0.5">
      <c r="A3" s="46" t="s">
        <v>41</v>
      </c>
      <c r="B3" s="49" t="s">
        <v>65</v>
      </c>
      <c r="C3" s="46"/>
      <c r="D3" s="46"/>
      <c r="E3" s="46"/>
      <c r="F3" s="46"/>
      <c r="G3" s="46"/>
      <c r="I3" s="44" t="s">
        <v>45</v>
      </c>
      <c r="J3" s="50" t="s">
        <v>72</v>
      </c>
      <c r="K3" s="44"/>
      <c r="L3" s="44"/>
      <c r="M3" s="44"/>
      <c r="N3" s="44"/>
      <c r="O3" s="44"/>
      <c r="Q3" s="43" t="s">
        <v>45</v>
      </c>
      <c r="R3" s="52" t="s">
        <v>70</v>
      </c>
      <c r="S3" s="43"/>
      <c r="T3" s="43"/>
      <c r="U3" s="43"/>
    </row>
    <row r="4" spans="1:21" x14ac:dyDescent="0.35">
      <c r="A4" s="46"/>
      <c r="B4" s="46"/>
      <c r="C4" s="46"/>
      <c r="D4" s="46"/>
      <c r="E4" s="46"/>
      <c r="F4" s="46"/>
      <c r="G4" s="46"/>
      <c r="I4" s="44"/>
      <c r="J4" s="44"/>
      <c r="K4" s="44"/>
      <c r="L4" s="44"/>
      <c r="M4" s="44"/>
      <c r="N4" s="44"/>
      <c r="O4" s="44"/>
      <c r="Q4" s="43"/>
      <c r="R4" s="43"/>
      <c r="S4" s="43"/>
      <c r="T4" s="43"/>
      <c r="U4" s="43"/>
    </row>
    <row r="5" spans="1:21" x14ac:dyDescent="0.35">
      <c r="A5" s="46" t="s">
        <v>42</v>
      </c>
      <c r="B5" s="46"/>
      <c r="C5" s="46"/>
      <c r="D5" s="46"/>
      <c r="E5" s="46"/>
      <c r="F5" s="46"/>
      <c r="G5" s="46"/>
      <c r="I5" s="44" t="s">
        <v>42</v>
      </c>
      <c r="J5" s="44"/>
      <c r="K5" s="44"/>
      <c r="L5" s="44"/>
      <c r="M5" s="44"/>
      <c r="N5" s="44"/>
      <c r="O5" s="44"/>
      <c r="Q5" s="43" t="s">
        <v>42</v>
      </c>
      <c r="R5" s="43"/>
      <c r="S5" s="43"/>
      <c r="T5" s="43"/>
      <c r="U5" s="43"/>
    </row>
    <row r="6" spans="1:21" x14ac:dyDescent="0.35">
      <c r="A6" s="21" t="s">
        <v>29</v>
      </c>
      <c r="B6" s="21"/>
      <c r="C6" s="21"/>
      <c r="D6" s="21"/>
      <c r="E6" s="21" t="s">
        <v>22</v>
      </c>
      <c r="F6" s="21" t="s">
        <v>43</v>
      </c>
      <c r="G6" s="21" t="s">
        <v>44</v>
      </c>
      <c r="I6" s="21" t="s">
        <v>29</v>
      </c>
      <c r="J6" s="21"/>
      <c r="K6" s="21"/>
      <c r="L6" s="21"/>
      <c r="M6" s="21" t="s">
        <v>22</v>
      </c>
      <c r="N6" s="21" t="s">
        <v>43</v>
      </c>
      <c r="O6" s="21" t="s">
        <v>44</v>
      </c>
      <c r="Q6" s="21" t="s">
        <v>29</v>
      </c>
      <c r="R6" s="21"/>
      <c r="S6" s="21" t="s">
        <v>22</v>
      </c>
      <c r="T6" s="21" t="s">
        <v>43</v>
      </c>
      <c r="U6" s="21" t="s">
        <v>44</v>
      </c>
    </row>
    <row r="7" spans="1:21" x14ac:dyDescent="0.35">
      <c r="A7" s="45"/>
      <c r="B7" s="45"/>
      <c r="C7" s="45"/>
      <c r="D7" s="45"/>
      <c r="E7" s="21" t="str">
        <f>IFERROR(VLOOKUP($I7,Admin!$A$2:$F$601,6,FALSE),"")</f>
        <v/>
      </c>
      <c r="F7" s="45"/>
      <c r="G7" s="21" t="str">
        <f>IFERROR(RANK(F7,F$7:F$50,1),"")</f>
        <v/>
      </c>
      <c r="I7" s="45"/>
      <c r="J7" s="45"/>
      <c r="K7" s="45"/>
      <c r="L7" s="45"/>
      <c r="M7" s="21" t="str">
        <f>IFERROR(VLOOKUP($I7,Admin!$A$2:$F$601,6,FALSE),"")</f>
        <v/>
      </c>
      <c r="N7" s="45"/>
      <c r="O7" s="21" t="str">
        <f>IFERROR(RANK(N7,N$7:N$50,1),"")</f>
        <v/>
      </c>
      <c r="Q7" s="45">
        <v>499</v>
      </c>
      <c r="R7" s="45">
        <v>498</v>
      </c>
      <c r="S7" s="21" t="str">
        <f>_xlfn.XLOOKUP(Q7,Admin!$A$2:$A$601,Admin!$F$2:$F$601,"",0)</f>
        <v>PR</v>
      </c>
      <c r="T7" s="45">
        <v>106</v>
      </c>
      <c r="U7" s="21">
        <f>IFERROR(RANK(T7,T$7:T$50,1),"")</f>
        <v>1</v>
      </c>
    </row>
    <row r="8" spans="1:21" x14ac:dyDescent="0.35">
      <c r="A8" s="45"/>
      <c r="B8" s="45"/>
      <c r="C8" s="45"/>
      <c r="D8" s="45"/>
      <c r="E8" s="21" t="str">
        <f>IFERROR(VLOOKUP($I8,Admin!$A$2:$F$601,6,FALSE),"")</f>
        <v/>
      </c>
      <c r="F8" s="45"/>
      <c r="G8" s="21" t="str">
        <f t="shared" ref="G8:G50" si="0">IFERROR(RANK(F8,F$7:F$50,1),"")</f>
        <v/>
      </c>
      <c r="I8" s="45"/>
      <c r="J8" s="45"/>
      <c r="K8" s="45"/>
      <c r="L8" s="45"/>
      <c r="M8" s="21" t="str">
        <f>IFERROR(VLOOKUP($I8,Admin!$A$2:$F$601,6,FALSE),"")</f>
        <v/>
      </c>
      <c r="N8" s="45"/>
      <c r="O8" s="21" t="str">
        <f t="shared" ref="O8:O50" si="1">IFERROR(RANK(N8,N$7:N$50,1),"")</f>
        <v/>
      </c>
      <c r="Q8" s="45"/>
      <c r="R8" s="45"/>
      <c r="S8" s="21" t="str">
        <f>_xlfn.XLOOKUP(Q8,Admin!$A$2:$A$601,Admin!$F$2:$F$601,"",0)</f>
        <v/>
      </c>
      <c r="T8" s="45"/>
      <c r="U8" s="21" t="str">
        <f t="shared" ref="U8:U50" si="2">IFERROR(RANK(T8,T$7:T$50,1),"")</f>
        <v/>
      </c>
    </row>
    <row r="9" spans="1:21" x14ac:dyDescent="0.35">
      <c r="A9" s="45"/>
      <c r="B9" s="45"/>
      <c r="C9" s="45"/>
      <c r="D9" s="45"/>
      <c r="E9" s="21" t="str">
        <f>IFERROR(VLOOKUP($I9,Admin!$A$2:$F$601,6,FALSE),"")</f>
        <v/>
      </c>
      <c r="F9" s="45"/>
      <c r="G9" s="21" t="str">
        <f t="shared" si="0"/>
        <v/>
      </c>
      <c r="I9" s="45"/>
      <c r="J9" s="45"/>
      <c r="K9" s="45"/>
      <c r="L9" s="45"/>
      <c r="M9" s="21" t="str">
        <f>IFERROR(VLOOKUP($I9,Admin!$A$2:$F$601,6,FALSE),"")</f>
        <v/>
      </c>
      <c r="N9" s="45"/>
      <c r="O9" s="21" t="str">
        <f t="shared" si="1"/>
        <v/>
      </c>
      <c r="Q9" s="45"/>
      <c r="R9" s="45"/>
      <c r="S9" s="21" t="str">
        <f>_xlfn.XLOOKUP(Q9,Admin!$A$2:$A$601,Admin!$F$2:$F$601,"",0)</f>
        <v/>
      </c>
      <c r="T9" s="45"/>
      <c r="U9" s="21" t="str">
        <f t="shared" si="2"/>
        <v/>
      </c>
    </row>
    <row r="10" spans="1:21" x14ac:dyDescent="0.35">
      <c r="A10" s="45"/>
      <c r="B10" s="45"/>
      <c r="C10" s="45"/>
      <c r="D10" s="45"/>
      <c r="E10" s="21" t="str">
        <f>IFERROR(VLOOKUP($I10,Admin!$A$2:$F$601,6,FALSE),"")</f>
        <v/>
      </c>
      <c r="F10" s="45"/>
      <c r="G10" s="21" t="str">
        <f t="shared" si="0"/>
        <v/>
      </c>
      <c r="I10" s="45"/>
      <c r="J10" s="45"/>
      <c r="K10" s="45"/>
      <c r="L10" s="45"/>
      <c r="M10" s="21" t="str">
        <f>IFERROR(VLOOKUP($I10,Admin!$A$2:$F$601,6,FALSE),"")</f>
        <v/>
      </c>
      <c r="N10" s="45"/>
      <c r="O10" s="21" t="str">
        <f t="shared" si="1"/>
        <v/>
      </c>
      <c r="Q10" s="45"/>
      <c r="R10" s="45"/>
      <c r="S10" s="21" t="str">
        <f>_xlfn.XLOOKUP(Q10,Admin!$A$2:$A$601,Admin!$F$2:$F$601,"",0)</f>
        <v/>
      </c>
      <c r="T10" s="45"/>
      <c r="U10" s="21" t="str">
        <f t="shared" si="2"/>
        <v/>
      </c>
    </row>
    <row r="11" spans="1:21" x14ac:dyDescent="0.35">
      <c r="A11" s="45"/>
      <c r="B11" s="45"/>
      <c r="C11" s="45"/>
      <c r="D11" s="45"/>
      <c r="E11" s="21" t="str">
        <f>IFERROR(VLOOKUP($I11,Admin!$A$2:$F$601,6,FALSE),"")</f>
        <v/>
      </c>
      <c r="F11" s="45"/>
      <c r="G11" s="21" t="str">
        <f t="shared" si="0"/>
        <v/>
      </c>
      <c r="I11" s="45"/>
      <c r="J11" s="45"/>
      <c r="K11" s="45"/>
      <c r="L11" s="45"/>
      <c r="M11" s="21" t="str">
        <f>IFERROR(VLOOKUP($I11,Admin!$A$2:$F$601,6,FALSE),"")</f>
        <v/>
      </c>
      <c r="N11" s="45"/>
      <c r="O11" s="21" t="str">
        <f t="shared" si="1"/>
        <v/>
      </c>
      <c r="Q11" s="45"/>
      <c r="R11" s="45"/>
      <c r="S11" s="21" t="str">
        <f>_xlfn.XLOOKUP(Q11,Admin!$A$2:$A$601,Admin!$F$2:$F$601,"",0)</f>
        <v/>
      </c>
      <c r="T11" s="45"/>
      <c r="U11" s="21" t="str">
        <f t="shared" si="2"/>
        <v/>
      </c>
    </row>
    <row r="12" spans="1:21" x14ac:dyDescent="0.35">
      <c r="A12" s="45"/>
      <c r="B12" s="45"/>
      <c r="C12" s="45"/>
      <c r="D12" s="45"/>
      <c r="E12" s="21" t="str">
        <f>IFERROR(VLOOKUP($I12,Admin!$A$2:$F$601,6,FALSE),"")</f>
        <v/>
      </c>
      <c r="F12" s="45"/>
      <c r="G12" s="21" t="str">
        <f t="shared" si="0"/>
        <v/>
      </c>
      <c r="I12" s="45"/>
      <c r="J12" s="45"/>
      <c r="K12" s="45"/>
      <c r="L12" s="45"/>
      <c r="M12" s="21" t="str">
        <f>IFERROR(VLOOKUP($I12,Admin!$A$2:$F$601,6,FALSE),"")</f>
        <v/>
      </c>
      <c r="N12" s="45"/>
      <c r="O12" s="21" t="str">
        <f t="shared" si="1"/>
        <v/>
      </c>
      <c r="Q12" s="45"/>
      <c r="R12" s="45"/>
      <c r="S12" s="21" t="str">
        <f>_xlfn.XLOOKUP(Q12,Admin!$A$2:$A$601,Admin!$F$2:$F$601,"",0)</f>
        <v/>
      </c>
      <c r="T12" s="45"/>
      <c r="U12" s="21" t="str">
        <f t="shared" si="2"/>
        <v/>
      </c>
    </row>
    <row r="13" spans="1:21" x14ac:dyDescent="0.35">
      <c r="A13" s="45"/>
      <c r="B13" s="45"/>
      <c r="C13" s="45"/>
      <c r="D13" s="45"/>
      <c r="E13" s="21" t="str">
        <f>IFERROR(VLOOKUP($I13,Admin!$A$2:$F$601,6,FALSE),"")</f>
        <v/>
      </c>
      <c r="F13" s="45"/>
      <c r="G13" s="21" t="str">
        <f t="shared" si="0"/>
        <v/>
      </c>
      <c r="I13" s="45"/>
      <c r="J13" s="45"/>
      <c r="K13" s="45"/>
      <c r="L13" s="45"/>
      <c r="M13" s="21" t="str">
        <f>IFERROR(VLOOKUP($I13,Admin!$A$2:$F$601,6,FALSE),"")</f>
        <v/>
      </c>
      <c r="N13" s="45"/>
      <c r="O13" s="21" t="str">
        <f t="shared" si="1"/>
        <v/>
      </c>
      <c r="Q13" s="45"/>
      <c r="R13" s="45"/>
      <c r="S13" s="21" t="str">
        <f>_xlfn.XLOOKUP(Q13,Admin!$A$2:$A$601,Admin!$F$2:$F$601,"",0)</f>
        <v/>
      </c>
      <c r="T13" s="45"/>
      <c r="U13" s="21" t="str">
        <f t="shared" si="2"/>
        <v/>
      </c>
    </row>
    <row r="14" spans="1:21" x14ac:dyDescent="0.35">
      <c r="A14" s="45"/>
      <c r="B14" s="45"/>
      <c r="C14" s="45"/>
      <c r="D14" s="45"/>
      <c r="E14" s="21" t="str">
        <f>IFERROR(VLOOKUP($I14,Admin!$A$2:$F$601,6,FALSE),"")</f>
        <v/>
      </c>
      <c r="F14" s="45"/>
      <c r="G14" s="21" t="str">
        <f t="shared" si="0"/>
        <v/>
      </c>
      <c r="I14" s="45"/>
      <c r="J14" s="45"/>
      <c r="K14" s="45"/>
      <c r="L14" s="45"/>
      <c r="M14" s="21" t="str">
        <f>IFERROR(VLOOKUP($I14,Admin!$A$2:$F$601,6,FALSE),"")</f>
        <v/>
      </c>
      <c r="N14" s="45"/>
      <c r="O14" s="21" t="str">
        <f t="shared" si="1"/>
        <v/>
      </c>
      <c r="Q14" s="45"/>
      <c r="R14" s="45"/>
      <c r="S14" s="21" t="str">
        <f>_xlfn.XLOOKUP(Q14,Admin!$A$2:$A$601,Admin!$F$2:$F$601,"",0)</f>
        <v/>
      </c>
      <c r="T14" s="45"/>
      <c r="U14" s="21" t="str">
        <f t="shared" si="2"/>
        <v/>
      </c>
    </row>
    <row r="15" spans="1:21" x14ac:dyDescent="0.35">
      <c r="A15" s="45"/>
      <c r="B15" s="45"/>
      <c r="C15" s="45"/>
      <c r="D15" s="45"/>
      <c r="E15" s="21" t="str">
        <f>IFERROR(VLOOKUP($I15,Admin!$A$2:$F$601,6,FALSE),"")</f>
        <v/>
      </c>
      <c r="F15" s="45"/>
      <c r="G15" s="21" t="str">
        <f t="shared" si="0"/>
        <v/>
      </c>
      <c r="I15" s="45"/>
      <c r="J15" s="45"/>
      <c r="K15" s="45"/>
      <c r="L15" s="45"/>
      <c r="M15" s="21" t="str">
        <f>IFERROR(VLOOKUP($I15,Admin!$A$2:$F$601,6,FALSE),"")</f>
        <v/>
      </c>
      <c r="N15" s="45"/>
      <c r="O15" s="21" t="str">
        <f t="shared" si="1"/>
        <v/>
      </c>
      <c r="Q15" s="45"/>
      <c r="R15" s="45"/>
      <c r="S15" s="21" t="str">
        <f>_xlfn.XLOOKUP(Q15,Admin!$A$2:$A$601,Admin!$F$2:$F$601,"",0)</f>
        <v/>
      </c>
      <c r="T15" s="45"/>
      <c r="U15" s="21" t="str">
        <f t="shared" si="2"/>
        <v/>
      </c>
    </row>
    <row r="16" spans="1:21" x14ac:dyDescent="0.35">
      <c r="A16" s="45"/>
      <c r="B16" s="45"/>
      <c r="C16" s="45"/>
      <c r="D16" s="45"/>
      <c r="E16" s="21" t="str">
        <f>IFERROR(VLOOKUP($I16,Admin!$A$2:$F$601,6,FALSE),"")</f>
        <v/>
      </c>
      <c r="F16" s="45"/>
      <c r="G16" s="21" t="str">
        <f t="shared" si="0"/>
        <v/>
      </c>
      <c r="I16" s="45"/>
      <c r="J16" s="45"/>
      <c r="K16" s="45"/>
      <c r="L16" s="45"/>
      <c r="M16" s="21" t="str">
        <f>IFERROR(VLOOKUP($I16,Admin!$A$2:$F$601,6,FALSE),"")</f>
        <v/>
      </c>
      <c r="N16" s="45"/>
      <c r="O16" s="21" t="str">
        <f t="shared" si="1"/>
        <v/>
      </c>
      <c r="Q16" s="45"/>
      <c r="R16" s="45"/>
      <c r="S16" s="21" t="str">
        <f>_xlfn.XLOOKUP(Q16,Admin!$A$2:$A$601,Admin!$F$2:$F$601,"",0)</f>
        <v/>
      </c>
      <c r="T16" s="45"/>
      <c r="U16" s="21" t="str">
        <f t="shared" si="2"/>
        <v/>
      </c>
    </row>
    <row r="17" spans="1:21" x14ac:dyDescent="0.35">
      <c r="A17" s="45"/>
      <c r="B17" s="45"/>
      <c r="C17" s="45"/>
      <c r="D17" s="45"/>
      <c r="E17" s="21" t="str">
        <f>IFERROR(VLOOKUP($I17,Admin!$A$2:$F$601,6,FALSE),"")</f>
        <v/>
      </c>
      <c r="F17" s="45"/>
      <c r="G17" s="21" t="str">
        <f t="shared" si="0"/>
        <v/>
      </c>
      <c r="I17" s="45"/>
      <c r="J17" s="45"/>
      <c r="K17" s="45"/>
      <c r="L17" s="45"/>
      <c r="M17" s="21" t="str">
        <f>IFERROR(VLOOKUP($I17,Admin!$A$2:$F$601,6,FALSE),"")</f>
        <v/>
      </c>
      <c r="N17" s="45"/>
      <c r="O17" s="21" t="str">
        <f t="shared" si="1"/>
        <v/>
      </c>
      <c r="Q17" s="45"/>
      <c r="R17" s="45"/>
      <c r="S17" s="21" t="str">
        <f>_xlfn.XLOOKUP(Q17,Admin!$A$2:$A$601,Admin!$F$2:$F$601,"",0)</f>
        <v/>
      </c>
      <c r="T17" s="45"/>
      <c r="U17" s="21" t="str">
        <f t="shared" si="2"/>
        <v/>
      </c>
    </row>
    <row r="18" spans="1:21" x14ac:dyDescent="0.35">
      <c r="A18" s="45"/>
      <c r="B18" s="45"/>
      <c r="C18" s="45"/>
      <c r="D18" s="45"/>
      <c r="E18" s="21" t="str">
        <f>IFERROR(VLOOKUP($I18,Admin!$A$2:$F$601,6,FALSE),"")</f>
        <v/>
      </c>
      <c r="F18" s="45"/>
      <c r="G18" s="21" t="str">
        <f t="shared" si="0"/>
        <v/>
      </c>
      <c r="I18" s="45"/>
      <c r="J18" s="45"/>
      <c r="K18" s="45"/>
      <c r="L18" s="45"/>
      <c r="M18" s="21" t="str">
        <f>IFERROR(VLOOKUP($I18,Admin!$A$2:$F$601,6,FALSE),"")</f>
        <v/>
      </c>
      <c r="N18" s="45"/>
      <c r="O18" s="21" t="str">
        <f t="shared" si="1"/>
        <v/>
      </c>
      <c r="Q18" s="45"/>
      <c r="R18" s="45"/>
      <c r="S18" s="21" t="str">
        <f>_xlfn.XLOOKUP(Q18,Admin!$A$2:$A$601,Admin!$F$2:$F$601,"",0)</f>
        <v/>
      </c>
      <c r="T18" s="45"/>
      <c r="U18" s="21" t="str">
        <f t="shared" si="2"/>
        <v/>
      </c>
    </row>
    <row r="19" spans="1:21" x14ac:dyDescent="0.35">
      <c r="A19" s="45"/>
      <c r="B19" s="45"/>
      <c r="C19" s="45"/>
      <c r="D19" s="45"/>
      <c r="E19" s="21" t="str">
        <f>IFERROR(VLOOKUP($I19,Admin!$A$2:$F$601,6,FALSE),"")</f>
        <v/>
      </c>
      <c r="F19" s="45"/>
      <c r="G19" s="21" t="str">
        <f t="shared" si="0"/>
        <v/>
      </c>
      <c r="I19" s="45"/>
      <c r="J19" s="45"/>
      <c r="K19" s="45"/>
      <c r="L19" s="45"/>
      <c r="M19" s="21" t="str">
        <f>IFERROR(VLOOKUP($I19,Admin!$A$2:$F$601,6,FALSE),"")</f>
        <v/>
      </c>
      <c r="N19" s="45"/>
      <c r="O19" s="21" t="str">
        <f t="shared" si="1"/>
        <v/>
      </c>
      <c r="Q19" s="45"/>
      <c r="R19" s="45"/>
      <c r="S19" s="21" t="str">
        <f>_xlfn.XLOOKUP(Q19,Admin!$A$2:$A$601,Admin!$F$2:$F$601,"",0)</f>
        <v/>
      </c>
      <c r="T19" s="45"/>
      <c r="U19" s="21" t="str">
        <f t="shared" si="2"/>
        <v/>
      </c>
    </row>
    <row r="20" spans="1:21" x14ac:dyDescent="0.35">
      <c r="A20" s="45"/>
      <c r="B20" s="45"/>
      <c r="C20" s="45"/>
      <c r="D20" s="45"/>
      <c r="E20" s="21" t="str">
        <f>IFERROR(VLOOKUP($I20,Admin!$A$2:$F$601,6,FALSE),"")</f>
        <v/>
      </c>
      <c r="F20" s="45"/>
      <c r="G20" s="21" t="str">
        <f t="shared" si="0"/>
        <v/>
      </c>
      <c r="I20" s="45"/>
      <c r="J20" s="45"/>
      <c r="K20" s="45"/>
      <c r="L20" s="45"/>
      <c r="M20" s="21" t="str">
        <f>IFERROR(VLOOKUP($I20,Admin!$A$2:$F$601,6,FALSE),"")</f>
        <v/>
      </c>
      <c r="N20" s="45"/>
      <c r="O20" s="21" t="str">
        <f t="shared" si="1"/>
        <v/>
      </c>
      <c r="Q20" s="45"/>
      <c r="R20" s="45"/>
      <c r="S20" s="21" t="str">
        <f>_xlfn.XLOOKUP(Q20,Admin!$A$2:$A$601,Admin!$F$2:$F$601,"",0)</f>
        <v/>
      </c>
      <c r="T20" s="45"/>
      <c r="U20" s="21" t="str">
        <f t="shared" si="2"/>
        <v/>
      </c>
    </row>
    <row r="21" spans="1:21" x14ac:dyDescent="0.35">
      <c r="A21" s="45"/>
      <c r="B21" s="45"/>
      <c r="C21" s="45"/>
      <c r="D21" s="45"/>
      <c r="E21" s="21" t="str">
        <f>IFERROR(VLOOKUP($I21,Admin!$A$2:$F$601,6,FALSE),"")</f>
        <v/>
      </c>
      <c r="F21" s="45"/>
      <c r="G21" s="21" t="str">
        <f t="shared" si="0"/>
        <v/>
      </c>
      <c r="I21" s="45"/>
      <c r="J21" s="45"/>
      <c r="K21" s="45"/>
      <c r="L21" s="45"/>
      <c r="M21" s="21" t="str">
        <f>IFERROR(VLOOKUP($I21,Admin!$A$2:$F$601,6,FALSE),"")</f>
        <v/>
      </c>
      <c r="N21" s="45"/>
      <c r="O21" s="21" t="str">
        <f t="shared" si="1"/>
        <v/>
      </c>
      <c r="Q21" s="45"/>
      <c r="R21" s="45"/>
      <c r="S21" s="21" t="str">
        <f>_xlfn.XLOOKUP(Q21,Admin!$A$2:$A$601,Admin!$F$2:$F$601,"",0)</f>
        <v/>
      </c>
      <c r="T21" s="45"/>
      <c r="U21" s="21" t="str">
        <f t="shared" si="2"/>
        <v/>
      </c>
    </row>
    <row r="22" spans="1:21" x14ac:dyDescent="0.35">
      <c r="A22" s="45"/>
      <c r="B22" s="45"/>
      <c r="C22" s="45"/>
      <c r="D22" s="45"/>
      <c r="E22" s="21" t="str">
        <f>IFERROR(VLOOKUP($I22,Admin!$A$2:$F$601,6,FALSE),"")</f>
        <v/>
      </c>
      <c r="F22" s="45"/>
      <c r="G22" s="21" t="str">
        <f t="shared" si="0"/>
        <v/>
      </c>
      <c r="I22" s="45"/>
      <c r="J22" s="45"/>
      <c r="K22" s="45"/>
      <c r="L22" s="45"/>
      <c r="M22" s="21" t="str">
        <f>IFERROR(VLOOKUP($I22,Admin!$A$2:$F$601,6,FALSE),"")</f>
        <v/>
      </c>
      <c r="N22" s="45"/>
      <c r="O22" s="21" t="str">
        <f t="shared" si="1"/>
        <v/>
      </c>
      <c r="Q22" s="45"/>
      <c r="R22" s="45"/>
      <c r="S22" s="21" t="str">
        <f>_xlfn.XLOOKUP(Q22,Admin!$A$2:$A$601,Admin!$F$2:$F$601,"",0)</f>
        <v/>
      </c>
      <c r="T22" s="45"/>
      <c r="U22" s="21" t="str">
        <f t="shared" si="2"/>
        <v/>
      </c>
    </row>
    <row r="23" spans="1:21" x14ac:dyDescent="0.35">
      <c r="A23" s="45"/>
      <c r="B23" s="45"/>
      <c r="C23" s="45"/>
      <c r="D23" s="45"/>
      <c r="E23" s="21" t="str">
        <f>IFERROR(VLOOKUP($I23,Admin!$A$2:$F$601,6,FALSE),"")</f>
        <v/>
      </c>
      <c r="F23" s="45"/>
      <c r="G23" s="21" t="str">
        <f t="shared" si="0"/>
        <v/>
      </c>
      <c r="I23" s="45"/>
      <c r="J23" s="45"/>
      <c r="K23" s="45"/>
      <c r="L23" s="45"/>
      <c r="M23" s="21" t="str">
        <f>IFERROR(VLOOKUP($I23,Admin!$A$2:$F$601,6,FALSE),"")</f>
        <v/>
      </c>
      <c r="N23" s="45"/>
      <c r="O23" s="21" t="str">
        <f t="shared" si="1"/>
        <v/>
      </c>
      <c r="Q23" s="45"/>
      <c r="R23" s="45"/>
      <c r="S23" s="21" t="str">
        <f>_xlfn.XLOOKUP(Q23,Admin!$A$2:$A$601,Admin!$F$2:$F$601,"",0)</f>
        <v/>
      </c>
      <c r="T23" s="45"/>
      <c r="U23" s="21" t="str">
        <f t="shared" si="2"/>
        <v/>
      </c>
    </row>
    <row r="24" spans="1:21" x14ac:dyDescent="0.35">
      <c r="A24" s="45"/>
      <c r="B24" s="45"/>
      <c r="C24" s="45"/>
      <c r="D24" s="45"/>
      <c r="E24" s="21" t="str">
        <f>IFERROR(VLOOKUP($I24,Admin!$A$2:$F$601,6,FALSE),"")</f>
        <v/>
      </c>
      <c r="F24" s="45"/>
      <c r="G24" s="21" t="str">
        <f t="shared" si="0"/>
        <v/>
      </c>
      <c r="I24" s="45"/>
      <c r="J24" s="45"/>
      <c r="K24" s="45"/>
      <c r="L24" s="45"/>
      <c r="M24" s="21" t="str">
        <f>IFERROR(VLOOKUP($I24,Admin!$A$2:$F$601,6,FALSE),"")</f>
        <v/>
      </c>
      <c r="N24" s="45"/>
      <c r="O24" s="21" t="str">
        <f t="shared" si="1"/>
        <v/>
      </c>
      <c r="Q24" s="45"/>
      <c r="R24" s="45"/>
      <c r="S24" s="21" t="str">
        <f>_xlfn.XLOOKUP(Q24,Admin!$A$2:$A$601,Admin!$F$2:$F$601,"",0)</f>
        <v/>
      </c>
      <c r="T24" s="45"/>
      <c r="U24" s="21" t="str">
        <f t="shared" si="2"/>
        <v/>
      </c>
    </row>
    <row r="25" spans="1:21" x14ac:dyDescent="0.35">
      <c r="A25" s="45"/>
      <c r="B25" s="45"/>
      <c r="C25" s="45"/>
      <c r="D25" s="45"/>
      <c r="E25" s="21" t="str">
        <f>IFERROR(VLOOKUP($I25,Admin!$A$2:$F$601,6,FALSE),"")</f>
        <v/>
      </c>
      <c r="F25" s="45"/>
      <c r="G25" s="21" t="str">
        <f t="shared" si="0"/>
        <v/>
      </c>
      <c r="I25" s="45"/>
      <c r="J25" s="45"/>
      <c r="K25" s="45"/>
      <c r="L25" s="45"/>
      <c r="M25" s="21" t="str">
        <f>IFERROR(VLOOKUP($I25,Admin!$A$2:$F$601,6,FALSE),"")</f>
        <v/>
      </c>
      <c r="N25" s="45"/>
      <c r="O25" s="21" t="str">
        <f t="shared" si="1"/>
        <v/>
      </c>
      <c r="Q25" s="45"/>
      <c r="R25" s="45"/>
      <c r="S25" s="21" t="str">
        <f>_xlfn.XLOOKUP(Q25,Admin!$A$2:$A$601,Admin!$F$2:$F$601,"",0)</f>
        <v/>
      </c>
      <c r="T25" s="45"/>
      <c r="U25" s="21" t="str">
        <f t="shared" si="2"/>
        <v/>
      </c>
    </row>
    <row r="26" spans="1:21" x14ac:dyDescent="0.35">
      <c r="A26" s="45"/>
      <c r="B26" s="45"/>
      <c r="C26" s="45"/>
      <c r="D26" s="45"/>
      <c r="E26" s="21" t="str">
        <f>IFERROR(VLOOKUP($I26,Admin!$A$2:$F$601,6,FALSE),"")</f>
        <v/>
      </c>
      <c r="F26" s="45"/>
      <c r="G26" s="21" t="str">
        <f t="shared" si="0"/>
        <v/>
      </c>
      <c r="I26" s="45"/>
      <c r="J26" s="45"/>
      <c r="K26" s="45"/>
      <c r="L26" s="45"/>
      <c r="M26" s="21" t="str">
        <f>IFERROR(VLOOKUP($I26,Admin!$A$2:$F$601,6,FALSE),"")</f>
        <v/>
      </c>
      <c r="N26" s="45"/>
      <c r="O26" s="21" t="str">
        <f t="shared" si="1"/>
        <v/>
      </c>
      <c r="Q26" s="45"/>
      <c r="R26" s="45"/>
      <c r="S26" s="21" t="str">
        <f>_xlfn.XLOOKUP(Q26,Admin!$A$2:$A$601,Admin!$F$2:$F$601,"",0)</f>
        <v/>
      </c>
      <c r="T26" s="45"/>
      <c r="U26" s="21" t="str">
        <f t="shared" si="2"/>
        <v/>
      </c>
    </row>
    <row r="27" spans="1:21" x14ac:dyDescent="0.35">
      <c r="A27" s="45"/>
      <c r="B27" s="45"/>
      <c r="C27" s="45"/>
      <c r="D27" s="45"/>
      <c r="E27" s="21" t="str">
        <f>IFERROR(VLOOKUP($I27,Admin!$A$2:$F$601,6,FALSE),"")</f>
        <v/>
      </c>
      <c r="F27" s="45"/>
      <c r="G27" s="21" t="str">
        <f t="shared" si="0"/>
        <v/>
      </c>
      <c r="I27" s="45"/>
      <c r="J27" s="45"/>
      <c r="K27" s="45"/>
      <c r="L27" s="45"/>
      <c r="M27" s="21" t="str">
        <f>IFERROR(VLOOKUP($I27,Admin!$A$2:$F$601,6,FALSE),"")</f>
        <v/>
      </c>
      <c r="N27" s="45"/>
      <c r="O27" s="21" t="str">
        <f t="shared" si="1"/>
        <v/>
      </c>
      <c r="Q27" s="45"/>
      <c r="R27" s="45"/>
      <c r="S27" s="21" t="str">
        <f>_xlfn.XLOOKUP(Q27,Admin!$A$2:$A$601,Admin!$F$2:$F$601,"",0)</f>
        <v/>
      </c>
      <c r="T27" s="45"/>
      <c r="U27" s="21" t="str">
        <f t="shared" si="2"/>
        <v/>
      </c>
    </row>
    <row r="28" spans="1:21" x14ac:dyDescent="0.35">
      <c r="A28" s="45"/>
      <c r="B28" s="45"/>
      <c r="C28" s="45"/>
      <c r="D28" s="45"/>
      <c r="E28" s="21" t="str">
        <f>IFERROR(VLOOKUP($I28,Admin!$A$2:$F$601,6,FALSE),"")</f>
        <v/>
      </c>
      <c r="F28" s="45"/>
      <c r="G28" s="21" t="str">
        <f t="shared" si="0"/>
        <v/>
      </c>
      <c r="I28" s="45"/>
      <c r="J28" s="45"/>
      <c r="K28" s="45"/>
      <c r="L28" s="45"/>
      <c r="M28" s="21" t="str">
        <f>IFERROR(VLOOKUP($I28,Admin!$A$2:$F$601,6,FALSE),"")</f>
        <v/>
      </c>
      <c r="N28" s="45"/>
      <c r="O28" s="21" t="str">
        <f t="shared" si="1"/>
        <v/>
      </c>
      <c r="Q28" s="45"/>
      <c r="R28" s="45"/>
      <c r="S28" s="21" t="str">
        <f>_xlfn.XLOOKUP(Q28,Admin!$A$2:$A$601,Admin!$F$2:$F$601,"",0)</f>
        <v/>
      </c>
      <c r="T28" s="45"/>
      <c r="U28" s="21" t="str">
        <f t="shared" si="2"/>
        <v/>
      </c>
    </row>
    <row r="29" spans="1:21" x14ac:dyDescent="0.35">
      <c r="A29" s="45"/>
      <c r="B29" s="45"/>
      <c r="C29" s="45"/>
      <c r="D29" s="45"/>
      <c r="E29" s="21" t="str">
        <f>IFERROR(VLOOKUP($I29,Admin!$A$2:$F$601,6,FALSE),"")</f>
        <v/>
      </c>
      <c r="F29" s="45"/>
      <c r="G29" s="21" t="str">
        <f t="shared" si="0"/>
        <v/>
      </c>
      <c r="I29" s="45"/>
      <c r="J29" s="45"/>
      <c r="K29" s="45"/>
      <c r="L29" s="45"/>
      <c r="M29" s="21" t="str">
        <f>IFERROR(VLOOKUP($I29,Admin!$A$2:$F$601,6,FALSE),"")</f>
        <v/>
      </c>
      <c r="N29" s="45"/>
      <c r="O29" s="21" t="str">
        <f t="shared" si="1"/>
        <v/>
      </c>
      <c r="Q29" s="45"/>
      <c r="R29" s="45"/>
      <c r="S29" s="21" t="str">
        <f>_xlfn.XLOOKUP(Q29,Admin!$A$2:$A$601,Admin!$F$2:$F$601,"",0)</f>
        <v/>
      </c>
      <c r="T29" s="45"/>
      <c r="U29" s="21" t="str">
        <f t="shared" si="2"/>
        <v/>
      </c>
    </row>
    <row r="30" spans="1:21" x14ac:dyDescent="0.35">
      <c r="A30" s="45"/>
      <c r="B30" s="45"/>
      <c r="C30" s="45"/>
      <c r="D30" s="45"/>
      <c r="E30" s="21" t="str">
        <f>IFERROR(VLOOKUP($I30,Admin!$A$2:$F$601,6,FALSE),"")</f>
        <v/>
      </c>
      <c r="F30" s="45"/>
      <c r="G30" s="21" t="str">
        <f t="shared" si="0"/>
        <v/>
      </c>
      <c r="I30" s="45"/>
      <c r="J30" s="45"/>
      <c r="K30" s="45"/>
      <c r="L30" s="45"/>
      <c r="M30" s="21" t="str">
        <f>IFERROR(VLOOKUP($I30,Admin!$A$2:$F$601,6,FALSE),"")</f>
        <v/>
      </c>
      <c r="N30" s="45"/>
      <c r="O30" s="21" t="str">
        <f t="shared" si="1"/>
        <v/>
      </c>
      <c r="Q30" s="45"/>
      <c r="R30" s="45"/>
      <c r="S30" s="21" t="str">
        <f>_xlfn.XLOOKUP(Q30,Admin!$A$2:$A$601,Admin!$F$2:$F$601,"",0)</f>
        <v/>
      </c>
      <c r="T30" s="45"/>
      <c r="U30" s="21" t="str">
        <f t="shared" si="2"/>
        <v/>
      </c>
    </row>
    <row r="31" spans="1:21" x14ac:dyDescent="0.35">
      <c r="A31" s="45"/>
      <c r="B31" s="45"/>
      <c r="C31" s="45"/>
      <c r="D31" s="45"/>
      <c r="E31" s="21" t="str">
        <f>IFERROR(VLOOKUP($I31,Admin!$A$2:$F$601,6,FALSE),"")</f>
        <v/>
      </c>
      <c r="F31" s="45"/>
      <c r="G31" s="21" t="str">
        <f t="shared" si="0"/>
        <v/>
      </c>
      <c r="I31" s="45"/>
      <c r="J31" s="45"/>
      <c r="K31" s="45"/>
      <c r="L31" s="45"/>
      <c r="M31" s="21" t="str">
        <f>IFERROR(VLOOKUP($I31,Admin!$A$2:$F$601,6,FALSE),"")</f>
        <v/>
      </c>
      <c r="N31" s="45"/>
      <c r="O31" s="21" t="str">
        <f t="shared" si="1"/>
        <v/>
      </c>
      <c r="Q31" s="45"/>
      <c r="R31" s="45"/>
      <c r="S31" s="21" t="str">
        <f>_xlfn.XLOOKUP(Q31,Admin!$A$2:$A$601,Admin!$F$2:$F$601,"",0)</f>
        <v/>
      </c>
      <c r="T31" s="45"/>
      <c r="U31" s="21" t="str">
        <f t="shared" si="2"/>
        <v/>
      </c>
    </row>
    <row r="32" spans="1:21" x14ac:dyDescent="0.35">
      <c r="A32" s="45"/>
      <c r="B32" s="45"/>
      <c r="C32" s="45"/>
      <c r="D32" s="45"/>
      <c r="E32" s="21" t="str">
        <f>IFERROR(VLOOKUP($I32,Admin!$A$2:$F$601,6,FALSE),"")</f>
        <v/>
      </c>
      <c r="F32" s="45"/>
      <c r="G32" s="21" t="str">
        <f t="shared" si="0"/>
        <v/>
      </c>
      <c r="I32" s="45"/>
      <c r="J32" s="45"/>
      <c r="K32" s="45"/>
      <c r="L32" s="45"/>
      <c r="M32" s="21" t="str">
        <f>IFERROR(VLOOKUP($I32,Admin!$A$2:$F$601,6,FALSE),"")</f>
        <v/>
      </c>
      <c r="N32" s="45"/>
      <c r="O32" s="21" t="str">
        <f t="shared" si="1"/>
        <v/>
      </c>
      <c r="Q32" s="45"/>
      <c r="R32" s="45"/>
      <c r="S32" s="21" t="str">
        <f>_xlfn.XLOOKUP(Q32,Admin!$A$2:$A$601,Admin!$F$2:$F$601,"",0)</f>
        <v/>
      </c>
      <c r="T32" s="45"/>
      <c r="U32" s="21" t="str">
        <f t="shared" si="2"/>
        <v/>
      </c>
    </row>
    <row r="33" spans="1:21" x14ac:dyDescent="0.35">
      <c r="A33" s="45"/>
      <c r="B33" s="45"/>
      <c r="C33" s="45"/>
      <c r="D33" s="45"/>
      <c r="E33" s="21" t="str">
        <f>IFERROR(VLOOKUP($I33,Admin!$A$2:$F$601,6,FALSE),"")</f>
        <v/>
      </c>
      <c r="F33" s="45"/>
      <c r="G33" s="21" t="str">
        <f t="shared" si="0"/>
        <v/>
      </c>
      <c r="I33" s="45"/>
      <c r="J33" s="45"/>
      <c r="K33" s="45"/>
      <c r="L33" s="45"/>
      <c r="M33" s="21" t="str">
        <f>IFERROR(VLOOKUP($I33,Admin!$A$2:$F$601,6,FALSE),"")</f>
        <v/>
      </c>
      <c r="N33" s="45"/>
      <c r="O33" s="21" t="str">
        <f t="shared" si="1"/>
        <v/>
      </c>
      <c r="Q33" s="45"/>
      <c r="R33" s="45"/>
      <c r="S33" s="21" t="str">
        <f>_xlfn.XLOOKUP(Q33,Admin!$A$2:$A$601,Admin!$F$2:$F$601,"",0)</f>
        <v/>
      </c>
      <c r="T33" s="45"/>
      <c r="U33" s="21" t="str">
        <f t="shared" si="2"/>
        <v/>
      </c>
    </row>
    <row r="34" spans="1:21" x14ac:dyDescent="0.35">
      <c r="A34" s="45"/>
      <c r="B34" s="45"/>
      <c r="C34" s="45"/>
      <c r="D34" s="45"/>
      <c r="E34" s="21" t="str">
        <f>IFERROR(VLOOKUP($I34,Admin!$A$2:$F$601,6,FALSE),"")</f>
        <v/>
      </c>
      <c r="F34" s="45"/>
      <c r="G34" s="21" t="str">
        <f t="shared" si="0"/>
        <v/>
      </c>
      <c r="I34" s="45"/>
      <c r="J34" s="45"/>
      <c r="K34" s="45"/>
      <c r="L34" s="45"/>
      <c r="M34" s="21" t="str">
        <f>IFERROR(VLOOKUP($I34,Admin!$A$2:$F$601,6,FALSE),"")</f>
        <v/>
      </c>
      <c r="N34" s="45"/>
      <c r="O34" s="21" t="str">
        <f t="shared" si="1"/>
        <v/>
      </c>
      <c r="Q34" s="45"/>
      <c r="R34" s="45"/>
      <c r="S34" s="21" t="str">
        <f>_xlfn.XLOOKUP(Q34,Admin!$A$2:$A$601,Admin!$F$2:$F$601,"",0)</f>
        <v/>
      </c>
      <c r="T34" s="45"/>
      <c r="U34" s="21" t="str">
        <f t="shared" si="2"/>
        <v/>
      </c>
    </row>
    <row r="35" spans="1:21" x14ac:dyDescent="0.35">
      <c r="A35" s="45"/>
      <c r="B35" s="45"/>
      <c r="C35" s="45"/>
      <c r="D35" s="45"/>
      <c r="E35" s="21" t="str">
        <f>IFERROR(VLOOKUP($I35,Admin!$A$2:$F$601,6,FALSE),"")</f>
        <v/>
      </c>
      <c r="F35" s="45"/>
      <c r="G35" s="21" t="str">
        <f t="shared" si="0"/>
        <v/>
      </c>
      <c r="I35" s="45"/>
      <c r="J35" s="45"/>
      <c r="K35" s="45"/>
      <c r="L35" s="45"/>
      <c r="M35" s="21" t="str">
        <f>IFERROR(VLOOKUP($I35,Admin!$A$2:$F$601,6,FALSE),"")</f>
        <v/>
      </c>
      <c r="N35" s="45"/>
      <c r="O35" s="21" t="str">
        <f t="shared" si="1"/>
        <v/>
      </c>
      <c r="Q35" s="45"/>
      <c r="R35" s="45"/>
      <c r="S35" s="21" t="str">
        <f>_xlfn.XLOOKUP(Q35,Admin!$A$2:$A$601,Admin!$F$2:$F$601,"",0)</f>
        <v/>
      </c>
      <c r="T35" s="45"/>
      <c r="U35" s="21" t="str">
        <f t="shared" si="2"/>
        <v/>
      </c>
    </row>
    <row r="36" spans="1:21" x14ac:dyDescent="0.35">
      <c r="A36" s="45"/>
      <c r="B36" s="45"/>
      <c r="C36" s="45"/>
      <c r="D36" s="45"/>
      <c r="E36" s="21" t="str">
        <f>IFERROR(VLOOKUP($I36,Admin!$A$2:$F$601,6,FALSE),"")</f>
        <v/>
      </c>
      <c r="F36" s="45"/>
      <c r="G36" s="21" t="str">
        <f t="shared" si="0"/>
        <v/>
      </c>
      <c r="I36" s="45"/>
      <c r="J36" s="45"/>
      <c r="K36" s="45"/>
      <c r="L36" s="45"/>
      <c r="M36" s="21" t="str">
        <f>IFERROR(VLOOKUP($I36,Admin!$A$2:$F$601,6,FALSE),"")</f>
        <v/>
      </c>
      <c r="N36" s="45"/>
      <c r="O36" s="21" t="str">
        <f t="shared" si="1"/>
        <v/>
      </c>
      <c r="Q36" s="45"/>
      <c r="R36" s="45"/>
      <c r="S36" s="21" t="str">
        <f>_xlfn.XLOOKUP(Q36,Admin!$A$2:$A$601,Admin!$F$2:$F$601,"",0)</f>
        <v/>
      </c>
      <c r="T36" s="45"/>
      <c r="U36" s="21" t="str">
        <f t="shared" si="2"/>
        <v/>
      </c>
    </row>
    <row r="37" spans="1:21" x14ac:dyDescent="0.35">
      <c r="A37" s="45"/>
      <c r="B37" s="45"/>
      <c r="C37" s="45"/>
      <c r="D37" s="45"/>
      <c r="E37" s="21" t="str">
        <f>IFERROR(VLOOKUP($I37,Admin!$A$2:$F$601,6,FALSE),"")</f>
        <v/>
      </c>
      <c r="F37" s="45"/>
      <c r="G37" s="21" t="str">
        <f t="shared" si="0"/>
        <v/>
      </c>
      <c r="I37" s="45"/>
      <c r="J37" s="45"/>
      <c r="K37" s="45"/>
      <c r="L37" s="45"/>
      <c r="M37" s="21" t="str">
        <f>IFERROR(VLOOKUP($I37,Admin!$A$2:$F$601,6,FALSE),"")</f>
        <v/>
      </c>
      <c r="N37" s="45"/>
      <c r="O37" s="21" t="str">
        <f t="shared" si="1"/>
        <v/>
      </c>
      <c r="Q37" s="45"/>
      <c r="R37" s="45"/>
      <c r="S37" s="21" t="str">
        <f>_xlfn.XLOOKUP(Q37,Admin!$A$2:$A$601,Admin!$F$2:$F$601,"",0)</f>
        <v/>
      </c>
      <c r="T37" s="45"/>
      <c r="U37" s="21" t="str">
        <f t="shared" si="2"/>
        <v/>
      </c>
    </row>
    <row r="38" spans="1:21" x14ac:dyDescent="0.35">
      <c r="A38" s="45"/>
      <c r="B38" s="45"/>
      <c r="C38" s="45"/>
      <c r="D38" s="45"/>
      <c r="E38" s="21" t="str">
        <f>IFERROR(VLOOKUP($I38,Admin!$A$2:$F$601,6,FALSE),"")</f>
        <v/>
      </c>
      <c r="F38" s="45"/>
      <c r="G38" s="21" t="str">
        <f t="shared" si="0"/>
        <v/>
      </c>
      <c r="I38" s="45"/>
      <c r="J38" s="45"/>
      <c r="K38" s="45"/>
      <c r="L38" s="45"/>
      <c r="M38" s="21" t="str">
        <f>IFERROR(VLOOKUP($I38,Admin!$A$2:$F$601,6,FALSE),"")</f>
        <v/>
      </c>
      <c r="N38" s="45"/>
      <c r="O38" s="21" t="str">
        <f t="shared" si="1"/>
        <v/>
      </c>
      <c r="Q38" s="45"/>
      <c r="R38" s="45"/>
      <c r="S38" s="21" t="str">
        <f>_xlfn.XLOOKUP(Q38,Admin!$A$2:$A$601,Admin!$F$2:$F$601,"",0)</f>
        <v/>
      </c>
      <c r="T38" s="45"/>
      <c r="U38" s="21" t="str">
        <f t="shared" si="2"/>
        <v/>
      </c>
    </row>
    <row r="39" spans="1:21" x14ac:dyDescent="0.35">
      <c r="A39" s="45"/>
      <c r="B39" s="45"/>
      <c r="C39" s="45"/>
      <c r="D39" s="45"/>
      <c r="E39" s="21" t="str">
        <f>IFERROR(VLOOKUP($I39,Admin!$A$2:$F$601,6,FALSE),"")</f>
        <v/>
      </c>
      <c r="F39" s="45"/>
      <c r="G39" s="21" t="str">
        <f t="shared" si="0"/>
        <v/>
      </c>
      <c r="I39" s="45"/>
      <c r="J39" s="45"/>
      <c r="K39" s="45"/>
      <c r="L39" s="45"/>
      <c r="M39" s="21" t="str">
        <f>IFERROR(VLOOKUP($I39,Admin!$A$2:$F$601,6,FALSE),"")</f>
        <v/>
      </c>
      <c r="N39" s="45"/>
      <c r="O39" s="21" t="str">
        <f t="shared" si="1"/>
        <v/>
      </c>
      <c r="Q39" s="45"/>
      <c r="R39" s="45"/>
      <c r="S39" s="21" t="str">
        <f>_xlfn.XLOOKUP(Q39,Admin!$A$2:$A$601,Admin!$F$2:$F$601,"",0)</f>
        <v/>
      </c>
      <c r="T39" s="45"/>
      <c r="U39" s="21" t="str">
        <f t="shared" si="2"/>
        <v/>
      </c>
    </row>
    <row r="40" spans="1:21" x14ac:dyDescent="0.35">
      <c r="A40" s="45"/>
      <c r="B40" s="45"/>
      <c r="C40" s="45"/>
      <c r="D40" s="45"/>
      <c r="E40" s="21" t="str">
        <f>IFERROR(VLOOKUP($I40,Admin!$A$2:$F$601,6,FALSE),"")</f>
        <v/>
      </c>
      <c r="F40" s="45"/>
      <c r="G40" s="21" t="str">
        <f t="shared" si="0"/>
        <v/>
      </c>
      <c r="I40" s="45"/>
      <c r="J40" s="45"/>
      <c r="K40" s="45"/>
      <c r="L40" s="45"/>
      <c r="M40" s="21" t="str">
        <f>IFERROR(VLOOKUP($I40,Admin!$A$2:$F$601,6,FALSE),"")</f>
        <v/>
      </c>
      <c r="N40" s="45"/>
      <c r="O40" s="21" t="str">
        <f t="shared" si="1"/>
        <v/>
      </c>
      <c r="Q40" s="45"/>
      <c r="R40" s="45"/>
      <c r="S40" s="21" t="str">
        <f>_xlfn.XLOOKUP(Q40,Admin!$A$2:$A$601,Admin!$F$2:$F$601,"",0)</f>
        <v/>
      </c>
      <c r="T40" s="45"/>
      <c r="U40" s="21" t="str">
        <f t="shared" si="2"/>
        <v/>
      </c>
    </row>
    <row r="41" spans="1:21" x14ac:dyDescent="0.35">
      <c r="A41" s="45"/>
      <c r="B41" s="45"/>
      <c r="C41" s="45"/>
      <c r="D41" s="45"/>
      <c r="E41" s="21" t="str">
        <f>IFERROR(VLOOKUP($I41,Admin!$A$2:$F$601,6,FALSE),"")</f>
        <v/>
      </c>
      <c r="F41" s="45"/>
      <c r="G41" s="21" t="str">
        <f t="shared" si="0"/>
        <v/>
      </c>
      <c r="I41" s="45"/>
      <c r="J41" s="45"/>
      <c r="K41" s="45"/>
      <c r="L41" s="45"/>
      <c r="M41" s="21" t="str">
        <f>IFERROR(VLOOKUP($I41,Admin!$A$2:$F$601,6,FALSE),"")</f>
        <v/>
      </c>
      <c r="N41" s="45"/>
      <c r="O41" s="21" t="str">
        <f t="shared" si="1"/>
        <v/>
      </c>
      <c r="Q41" s="45"/>
      <c r="R41" s="45"/>
      <c r="S41" s="21" t="str">
        <f>_xlfn.XLOOKUP(Q41,Admin!$A$2:$A$601,Admin!$F$2:$F$601,"",0)</f>
        <v/>
      </c>
      <c r="T41" s="45"/>
      <c r="U41" s="21" t="str">
        <f t="shared" si="2"/>
        <v/>
      </c>
    </row>
    <row r="42" spans="1:21" x14ac:dyDescent="0.35">
      <c r="A42" s="45"/>
      <c r="B42" s="45"/>
      <c r="C42" s="45"/>
      <c r="D42" s="45"/>
      <c r="E42" s="21" t="str">
        <f>IFERROR(VLOOKUP($I42,Admin!$A$2:$F$601,6,FALSE),"")</f>
        <v/>
      </c>
      <c r="F42" s="45"/>
      <c r="G42" s="21" t="str">
        <f t="shared" si="0"/>
        <v/>
      </c>
      <c r="I42" s="45"/>
      <c r="J42" s="45"/>
      <c r="K42" s="45"/>
      <c r="L42" s="45"/>
      <c r="M42" s="21" t="str">
        <f>IFERROR(VLOOKUP($I42,Admin!$A$2:$F$601,6,FALSE),"")</f>
        <v/>
      </c>
      <c r="N42" s="45"/>
      <c r="O42" s="21" t="str">
        <f t="shared" si="1"/>
        <v/>
      </c>
      <c r="Q42" s="45"/>
      <c r="R42" s="45"/>
      <c r="S42" s="21" t="str">
        <f>_xlfn.XLOOKUP(Q42,Admin!$A$2:$A$601,Admin!$F$2:$F$601,"",0)</f>
        <v/>
      </c>
      <c r="T42" s="45"/>
      <c r="U42" s="21" t="str">
        <f t="shared" si="2"/>
        <v/>
      </c>
    </row>
    <row r="43" spans="1:21" x14ac:dyDescent="0.35">
      <c r="A43" s="45"/>
      <c r="B43" s="45"/>
      <c r="C43" s="45"/>
      <c r="D43" s="45"/>
      <c r="E43" s="21" t="str">
        <f>IFERROR(VLOOKUP($I43,Admin!$A$2:$F$601,6,FALSE),"")</f>
        <v/>
      </c>
      <c r="F43" s="45"/>
      <c r="G43" s="21" t="str">
        <f t="shared" si="0"/>
        <v/>
      </c>
      <c r="I43" s="45"/>
      <c r="J43" s="45"/>
      <c r="K43" s="45"/>
      <c r="L43" s="45"/>
      <c r="M43" s="21" t="str">
        <f>IFERROR(VLOOKUP($I43,Admin!$A$2:$F$601,6,FALSE),"")</f>
        <v/>
      </c>
      <c r="N43" s="45"/>
      <c r="O43" s="21" t="str">
        <f t="shared" si="1"/>
        <v/>
      </c>
      <c r="Q43" s="45"/>
      <c r="R43" s="45"/>
      <c r="S43" s="21" t="str">
        <f>_xlfn.XLOOKUP(Q43,Admin!$A$2:$A$601,Admin!$F$2:$F$601,"",0)</f>
        <v/>
      </c>
      <c r="T43" s="45"/>
      <c r="U43" s="21" t="str">
        <f t="shared" si="2"/>
        <v/>
      </c>
    </row>
    <row r="44" spans="1:21" x14ac:dyDescent="0.35">
      <c r="A44" s="45"/>
      <c r="B44" s="45"/>
      <c r="C44" s="45"/>
      <c r="D44" s="45"/>
      <c r="E44" s="21" t="str">
        <f>IFERROR(VLOOKUP($I44,Admin!$A$2:$F$601,6,FALSE),"")</f>
        <v/>
      </c>
      <c r="F44" s="45"/>
      <c r="G44" s="21" t="str">
        <f t="shared" si="0"/>
        <v/>
      </c>
      <c r="I44" s="45"/>
      <c r="J44" s="45"/>
      <c r="K44" s="45"/>
      <c r="L44" s="45"/>
      <c r="M44" s="21" t="str">
        <f>IFERROR(VLOOKUP($I44,Admin!$A$2:$F$601,6,FALSE),"")</f>
        <v/>
      </c>
      <c r="N44" s="45"/>
      <c r="O44" s="21" t="str">
        <f t="shared" si="1"/>
        <v/>
      </c>
      <c r="Q44" s="45"/>
      <c r="R44" s="45"/>
      <c r="S44" s="21" t="str">
        <f>_xlfn.XLOOKUP(Q44,Admin!$A$2:$A$601,Admin!$F$2:$F$601,"",0)</f>
        <v/>
      </c>
      <c r="T44" s="45"/>
      <c r="U44" s="21" t="str">
        <f t="shared" si="2"/>
        <v/>
      </c>
    </row>
    <row r="45" spans="1:21" x14ac:dyDescent="0.35">
      <c r="A45" s="45"/>
      <c r="B45" s="45"/>
      <c r="C45" s="45"/>
      <c r="D45" s="45"/>
      <c r="E45" s="21" t="str">
        <f>IFERROR(VLOOKUP($I45,Admin!$A$2:$F$601,6,FALSE),"")</f>
        <v/>
      </c>
      <c r="F45" s="45"/>
      <c r="G45" s="21" t="str">
        <f t="shared" si="0"/>
        <v/>
      </c>
      <c r="I45" s="45"/>
      <c r="J45" s="45"/>
      <c r="K45" s="45"/>
      <c r="L45" s="45"/>
      <c r="M45" s="21" t="str">
        <f>IFERROR(VLOOKUP($I45,Admin!$A$2:$F$601,6,FALSE),"")</f>
        <v/>
      </c>
      <c r="N45" s="45"/>
      <c r="O45" s="21" t="str">
        <f t="shared" si="1"/>
        <v/>
      </c>
      <c r="Q45" s="45"/>
      <c r="R45" s="45"/>
      <c r="S45" s="21" t="str">
        <f>_xlfn.XLOOKUP(Q45,Admin!$A$2:$A$601,Admin!$F$2:$F$601,"",0)</f>
        <v/>
      </c>
      <c r="T45" s="45"/>
      <c r="U45" s="21" t="str">
        <f t="shared" si="2"/>
        <v/>
      </c>
    </row>
    <row r="46" spans="1:21" x14ac:dyDescent="0.35">
      <c r="A46" s="45"/>
      <c r="B46" s="45"/>
      <c r="C46" s="45"/>
      <c r="D46" s="45"/>
      <c r="E46" s="21" t="str">
        <f>IFERROR(VLOOKUP($I46,Admin!$A$2:$F$601,6,FALSE),"")</f>
        <v/>
      </c>
      <c r="F46" s="45"/>
      <c r="G46" s="21" t="str">
        <f t="shared" si="0"/>
        <v/>
      </c>
      <c r="I46" s="45"/>
      <c r="J46" s="45"/>
      <c r="K46" s="45"/>
      <c r="L46" s="45"/>
      <c r="M46" s="21" t="str">
        <f>IFERROR(VLOOKUP($I46,Admin!$A$2:$F$601,6,FALSE),"")</f>
        <v/>
      </c>
      <c r="N46" s="45"/>
      <c r="O46" s="21" t="str">
        <f t="shared" si="1"/>
        <v/>
      </c>
      <c r="Q46" s="45"/>
      <c r="R46" s="45"/>
      <c r="S46" s="21" t="str">
        <f>_xlfn.XLOOKUP(Q46,Admin!$A$2:$A$601,Admin!$F$2:$F$601,"",0)</f>
        <v/>
      </c>
      <c r="T46" s="45"/>
      <c r="U46" s="21" t="str">
        <f t="shared" si="2"/>
        <v/>
      </c>
    </row>
    <row r="47" spans="1:21" x14ac:dyDescent="0.35">
      <c r="A47" s="45"/>
      <c r="B47" s="45"/>
      <c r="C47" s="45"/>
      <c r="D47" s="45"/>
      <c r="E47" s="21" t="str">
        <f>IFERROR(VLOOKUP($I47,Admin!$A$2:$F$601,6,FALSE),"")</f>
        <v/>
      </c>
      <c r="F47" s="45"/>
      <c r="G47" s="21" t="str">
        <f t="shared" si="0"/>
        <v/>
      </c>
      <c r="I47" s="45"/>
      <c r="J47" s="45"/>
      <c r="K47" s="45"/>
      <c r="L47" s="45"/>
      <c r="M47" s="21" t="str">
        <f>IFERROR(VLOOKUP($I47,Admin!$A$2:$F$601,6,FALSE),"")</f>
        <v/>
      </c>
      <c r="N47" s="45"/>
      <c r="O47" s="21" t="str">
        <f t="shared" si="1"/>
        <v/>
      </c>
      <c r="Q47" s="45"/>
      <c r="R47" s="45"/>
      <c r="S47" s="21" t="str">
        <f>_xlfn.XLOOKUP(Q47,Admin!$A$2:$A$601,Admin!$F$2:$F$601,"",0)</f>
        <v/>
      </c>
      <c r="T47" s="45"/>
      <c r="U47" s="21" t="str">
        <f t="shared" si="2"/>
        <v/>
      </c>
    </row>
    <row r="48" spans="1:21" x14ac:dyDescent="0.35">
      <c r="A48" s="45"/>
      <c r="B48" s="45"/>
      <c r="C48" s="45"/>
      <c r="D48" s="45"/>
      <c r="E48" s="21" t="str">
        <f>IFERROR(VLOOKUP($I48,Admin!$A$2:$F$601,6,FALSE),"")</f>
        <v/>
      </c>
      <c r="F48" s="45"/>
      <c r="G48" s="21" t="str">
        <f t="shared" si="0"/>
        <v/>
      </c>
      <c r="I48" s="45"/>
      <c r="J48" s="45"/>
      <c r="K48" s="45"/>
      <c r="L48" s="45"/>
      <c r="M48" s="21" t="str">
        <f>IFERROR(VLOOKUP($I48,Admin!$A$2:$F$601,6,FALSE),"")</f>
        <v/>
      </c>
      <c r="N48" s="45"/>
      <c r="O48" s="21" t="str">
        <f t="shared" si="1"/>
        <v/>
      </c>
      <c r="Q48" s="45"/>
      <c r="R48" s="45"/>
      <c r="S48" s="21" t="str">
        <f>_xlfn.XLOOKUP(Q48,Admin!$A$2:$A$601,Admin!$F$2:$F$601,"",0)</f>
        <v/>
      </c>
      <c r="T48" s="45"/>
      <c r="U48" s="21" t="str">
        <f t="shared" si="2"/>
        <v/>
      </c>
    </row>
    <row r="49" spans="1:21" x14ac:dyDescent="0.35">
      <c r="A49" s="45"/>
      <c r="B49" s="45"/>
      <c r="C49" s="45"/>
      <c r="D49" s="45"/>
      <c r="E49" s="21" t="str">
        <f>IFERROR(VLOOKUP($I49,Admin!$A$2:$F$601,6,FALSE),"")</f>
        <v/>
      </c>
      <c r="F49" s="45"/>
      <c r="G49" s="21" t="str">
        <f t="shared" si="0"/>
        <v/>
      </c>
      <c r="I49" s="45"/>
      <c r="J49" s="45"/>
      <c r="K49" s="45"/>
      <c r="L49" s="45"/>
      <c r="M49" s="21" t="str">
        <f>IFERROR(VLOOKUP($I49,Admin!$A$2:$F$601,6,FALSE),"")</f>
        <v/>
      </c>
      <c r="N49" s="45"/>
      <c r="O49" s="21" t="str">
        <f t="shared" si="1"/>
        <v/>
      </c>
      <c r="Q49" s="45"/>
      <c r="R49" s="45"/>
      <c r="S49" s="21" t="str">
        <f>_xlfn.XLOOKUP(Q49,Admin!$A$2:$A$601,Admin!$F$2:$F$601,"",0)</f>
        <v/>
      </c>
      <c r="T49" s="45"/>
      <c r="U49" s="21" t="str">
        <f t="shared" si="2"/>
        <v/>
      </c>
    </row>
    <row r="50" spans="1:21" x14ac:dyDescent="0.35">
      <c r="A50" s="45"/>
      <c r="B50" s="45"/>
      <c r="C50" s="45"/>
      <c r="D50" s="45"/>
      <c r="E50" s="21" t="str">
        <f>IFERROR(VLOOKUP($I50,Admin!$A$2:$F$601,6,FALSE),"")</f>
        <v/>
      </c>
      <c r="F50" s="45"/>
      <c r="G50" s="21" t="str">
        <f t="shared" si="0"/>
        <v/>
      </c>
      <c r="I50" s="45"/>
      <c r="J50" s="45"/>
      <c r="K50" s="45"/>
      <c r="L50" s="45"/>
      <c r="M50" s="21" t="str">
        <f>IFERROR(VLOOKUP($I50,Admin!$A$2:$F$601,6,FALSE),"")</f>
        <v/>
      </c>
      <c r="N50" s="45"/>
      <c r="O50" s="21" t="str">
        <f t="shared" si="1"/>
        <v/>
      </c>
      <c r="Q50" s="45"/>
      <c r="R50" s="45"/>
      <c r="S50" s="21" t="str">
        <f>_xlfn.XLOOKUP(Q50,Admin!$A$2:$A$601,Admin!$F$2:$F$601,"",0)</f>
        <v/>
      </c>
      <c r="T50" s="45"/>
      <c r="U50" s="21" t="str">
        <f t="shared" si="2"/>
        <v/>
      </c>
    </row>
  </sheetData>
  <mergeCells count="2">
    <mergeCell ref="A1:O1"/>
    <mergeCell ref="T1:U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38</vt:i4>
      </vt:variant>
    </vt:vector>
  </HeadingPairs>
  <TitlesOfParts>
    <vt:vector size="58" baseType="lpstr">
      <vt:lpstr>HOME</vt:lpstr>
      <vt:lpstr>Athletes</vt:lpstr>
      <vt:lpstr>Admin</vt:lpstr>
      <vt:lpstr>U11B.Tr</vt:lpstr>
      <vt:lpstr>U11B.F</vt:lpstr>
      <vt:lpstr>U11B.Relay</vt:lpstr>
      <vt:lpstr>U11G.Tr</vt:lpstr>
      <vt:lpstr>U11G.F</vt:lpstr>
      <vt:lpstr>U11G.Relay</vt:lpstr>
      <vt:lpstr>U13B.Tr</vt:lpstr>
      <vt:lpstr>U13B.F</vt:lpstr>
      <vt:lpstr>U13B.Relay</vt:lpstr>
      <vt:lpstr>U13G.Tr</vt:lpstr>
      <vt:lpstr>U13G.F</vt:lpstr>
      <vt:lpstr>U13G.Relay</vt:lpstr>
      <vt:lpstr>U15B.Tr</vt:lpstr>
      <vt:lpstr>U15B.F</vt:lpstr>
      <vt:lpstr>U15G.Tr</vt:lpstr>
      <vt:lpstr>U15G.F</vt:lpstr>
      <vt:lpstr>U15.Relay</vt:lpstr>
      <vt:lpstr>relaytb</vt:lpstr>
      <vt:lpstr>scoretb</vt:lpstr>
      <vt:lpstr>u11b.bb</vt:lpstr>
      <vt:lpstr>u11b.cp</vt:lpstr>
      <vt:lpstr>u11b.hs</vt:lpstr>
      <vt:lpstr>u11b.jt</vt:lpstr>
      <vt:lpstr>u11b.lj</vt:lpstr>
      <vt:lpstr>u11b.sb</vt:lpstr>
      <vt:lpstr>u11b.tj</vt:lpstr>
      <vt:lpstr>u11b.tt</vt:lpstr>
      <vt:lpstr>u11b.vj</vt:lpstr>
      <vt:lpstr>u11bbbp</vt:lpstr>
      <vt:lpstr>u11bcpp</vt:lpstr>
      <vt:lpstr>u11bhsp</vt:lpstr>
      <vt:lpstr>u11bjtp</vt:lpstr>
      <vt:lpstr>u11bljp</vt:lpstr>
      <vt:lpstr>u11bsbp</vt:lpstr>
      <vt:lpstr>u11btjp</vt:lpstr>
      <vt:lpstr>u11bttp</vt:lpstr>
      <vt:lpstr>u11bvjp</vt:lpstr>
      <vt:lpstr>u11g.bb</vt:lpstr>
      <vt:lpstr>u11g.cp</vt:lpstr>
      <vt:lpstr>u11g.hs</vt:lpstr>
      <vt:lpstr>u11g.jt</vt:lpstr>
      <vt:lpstr>u11g.lj</vt:lpstr>
      <vt:lpstr>u11g.sb</vt:lpstr>
      <vt:lpstr>u11g.tj</vt:lpstr>
      <vt:lpstr>u11g.tt</vt:lpstr>
      <vt:lpstr>u11g.vj</vt:lpstr>
      <vt:lpstr>u11gbbp</vt:lpstr>
      <vt:lpstr>u11gcpp</vt:lpstr>
      <vt:lpstr>u11ghsp</vt:lpstr>
      <vt:lpstr>u11gjtp</vt:lpstr>
      <vt:lpstr>u11gljp</vt:lpstr>
      <vt:lpstr>u11gsbp</vt:lpstr>
      <vt:lpstr>u11gtjp</vt:lpstr>
      <vt:lpstr>u11gttp</vt:lpstr>
      <vt:lpstr>u11gvjp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Phillips</dc:creator>
  <cp:lastModifiedBy>Charlotte Phillips</cp:lastModifiedBy>
  <dcterms:created xsi:type="dcterms:W3CDTF">2023-09-13T14:27:05Z</dcterms:created>
  <dcterms:modified xsi:type="dcterms:W3CDTF">2025-02-02T17:17:29Z</dcterms:modified>
</cp:coreProperties>
</file>